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3\Anexo II\Para enviar en miles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5" i="28" l="1"/>
  <c r="H25" i="28" l="1"/>
  <c r="J25" i="28"/>
  <c r="I25" i="28"/>
  <c r="E10" i="28"/>
  <c r="G70" i="28" l="1"/>
  <c r="G66" i="28"/>
  <c r="G10" i="28"/>
  <c r="G74" i="28" l="1"/>
  <c r="G51" i="28"/>
  <c r="G40" i="28"/>
  <c r="G8" i="28"/>
  <c r="G48" i="28"/>
  <c r="G34" i="28"/>
  <c r="G62" i="28"/>
  <c r="G61" i="28" s="1"/>
  <c r="G69" i="28"/>
  <c r="G47" i="28" l="1"/>
  <c r="G24" i="28"/>
  <c r="G7" i="28"/>
  <c r="G68" i="28"/>
  <c r="G80" i="28" l="1"/>
  <c r="I74" i="28" l="1"/>
  <c r="J70" i="28"/>
  <c r="I70" i="28"/>
  <c r="H70" i="28"/>
  <c r="E70" i="28"/>
  <c r="J51" i="28"/>
  <c r="H51" i="28"/>
  <c r="J40" i="28"/>
  <c r="I40" i="28"/>
  <c r="H40" i="28"/>
  <c r="E40" i="28"/>
  <c r="J10" i="28"/>
  <c r="I10" i="28"/>
  <c r="H10" i="28"/>
  <c r="J74" i="28" l="1"/>
  <c r="E74" i="28"/>
  <c r="H74" i="28"/>
  <c r="E48" i="28"/>
  <c r="E25" i="28"/>
  <c r="E51" i="28"/>
  <c r="I51" i="28"/>
  <c r="E34" i="28"/>
  <c r="E8" i="28"/>
  <c r="H8" i="28"/>
  <c r="I8" i="28"/>
  <c r="J8" i="28"/>
  <c r="I34" i="28"/>
  <c r="E47" i="28" l="1"/>
  <c r="E69" i="28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8" i="28"/>
  <c r="J47" i="28" s="1"/>
  <c r="H48" i="28"/>
  <c r="H47" i="28" s="1"/>
  <c r="E7" i="28"/>
  <c r="I62" i="28"/>
  <c r="I61" i="28" s="1"/>
  <c r="E62" i="28"/>
  <c r="E61" i="28" s="1"/>
  <c r="I48" i="28"/>
  <c r="I47" i="28" s="1"/>
  <c r="J34" i="28"/>
  <c r="H34" i="28"/>
  <c r="I69" i="28"/>
  <c r="I68" i="28" s="1"/>
  <c r="I7" i="28" l="1"/>
  <c r="J24" i="28"/>
  <c r="I24" i="28"/>
  <c r="J7" i="28"/>
  <c r="H7" i="28"/>
  <c r="H24" i="28"/>
  <c r="E24" i="28"/>
  <c r="E80" i="28" l="1"/>
  <c r="J80" i="28"/>
  <c r="I80" i="28"/>
  <c r="H80" i="28"/>
</calcChain>
</file>

<file path=xl/sharedStrings.xml><?xml version="1.0" encoding="utf-8"?>
<sst xmlns="http://schemas.openxmlformats.org/spreadsheetml/2006/main" count="151" uniqueCount="96">
  <si>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</si>
  <si>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</si>
  <si>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</si>
  <si>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</si>
  <si>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</si>
  <si>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</si>
  <si>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</si>
  <si>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</si>
  <si>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</si>
  <si>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</si>
  <si>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</si>
  <si>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</si>
  <si>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</si>
  <si>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</si>
  <si>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</si>
  <si>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</si>
  <si>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</si>
  <si>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</si>
  <si>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</si>
  <si>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</si>
  <si>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</si>
  <si>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</si>
  <si>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</si>
  <si>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</si>
  <si>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</si>
  <si>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</si>
  <si>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</si>
  <si>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</si>
  <si>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</si>
  <si>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</si>
  <si>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</si>
  <si>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</si>
  <si>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</si>
  <si>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</si>
  <si>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</si>
  <si>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</si>
  <si>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</si>
  <si>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</si>
  <si>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</si>
  <si>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</si>
  <si>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</si>
  <si>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</si>
  <si>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</si>
  <si>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</si>
  <si>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</si>
  <si>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</si>
  <si>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</si>
  <si>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</si>
  <si>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</si>
  <si>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</si>
  <si>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</si>
  <si>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</si>
  <si>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</si>
  <si>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</si>
  <si>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</si>
  <si>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</si>
  <si>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</si>
  <si>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</si>
  <si>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</si>
  <si>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</si>
  <si>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</si>
  <si>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</si>
  <si>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</si>
  <si>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</si>
  <si>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</si>
  <si>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</si>
  <si>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</si>
  <si>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</si>
  <si>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</si>
  <si>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</si>
  <si>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</si>
  <si>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</si>
  <si>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</si>
  <si>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</si>
  <si>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</si>
  <si>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</si>
  <si>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</si>
  <si>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</si>
  <si>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</si>
  <si>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</si>
  <si>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</si>
  <si>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</si>
  <si>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</si>
  <si>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</si>
  <si>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</si>
  <si>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</si>
  <si>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</si>
  <si>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</si>
  <si>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</si>
  <si>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</si>
  <si>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</si>
  <si>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Etapa JULIO 2023</t>
  </si>
  <si>
    <t>STOCK DE DEUDA AL 31-07-2023</t>
  </si>
  <si>
    <t>(2) Los servicios de la deuda corresponden al período de Enero-Julio 2023</t>
  </si>
  <si>
    <t>(4) El tipo de cambio utilizado para la conversión de deuda en moneda de origen extranjera a pesos corrientes es el correspondiente al cambio vendedor del Banco Nación del último día hábil del mes 31/07/2023 USD:$ 275,25</t>
  </si>
  <si>
    <t>EUR:$ 303,2154 KWD:$ 891,981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</si>
</sst>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0"/>
  <sheetViews>
    <sheetView showGridLines="0" tabSelected="1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2" customWidth="1"/>
    <col min="2" max="2" width="2.85546875" style="2" customWidth="1"/>
    <col min="3" max="3" width="71.5703125" style="2" customWidth="1"/>
    <col min="4" max="4" width="10" style="2" bestFit="1" customWidth="1"/>
    <col min="5" max="5" width="22.7109375" style="8" customWidth="1"/>
    <col min="6" max="6" width="15.5703125" style="8" customWidth="1"/>
    <col min="7" max="7" width="23.42578125" style="8" bestFit="1" customWidth="1"/>
    <col min="8" max="9" width="22.140625" style="2" bestFit="1" customWidth="1"/>
    <col min="10" max="10" width="23.85546875" style="2" bestFit="1" customWidth="1"/>
    <col min="11" max="11" width="9.7109375" style="2" customWidth="1"/>
    <col min="12" max="16384" width="11.42578125" style="2"/>
  </cols>
  <sheetData>
    <row r="1" spans="2:11" s="2" customFormat="1"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2:11" s="2" customFormat="1">
      <c r="B2" s="3" t="s">
        <v>37</v>
      </c>
      <c r="C2" s="3"/>
      <c r="D2" s="3"/>
      <c r="E2" s="3"/>
      <c r="F2" s="3"/>
      <c r="G2" s="3"/>
      <c r="H2" s="3"/>
      <c r="I2" s="3"/>
      <c r="J2" s="3"/>
    </row>
    <row r="3" spans="2:11" s="2" customFormat="1">
      <c r="B3" s="4" t="s">
        <v>1</v>
      </c>
      <c r="D3" s="4"/>
      <c r="E3" s="5"/>
      <c r="F3" s="5"/>
      <c r="G3" s="5"/>
      <c r="H3" s="4"/>
      <c r="I3" s="6"/>
      <c r="J3" s="7"/>
    </row>
    <row r="4" spans="2:11" s="2" customFormat="1" ht="13.5" thickBot="1">
      <c r="B4" s="2" t="s">
        <v>91</v>
      </c>
      <c r="E4" s="8"/>
      <c r="F4" s="8"/>
      <c r="G4" s="8"/>
      <c r="H4" s="7"/>
      <c r="J4" s="6"/>
    </row>
    <row r="5" spans="2:11" s="2" customFormat="1" ht="13.5" thickBot="1">
      <c r="B5" s="9" t="s">
        <v>2</v>
      </c>
      <c r="C5" s="10"/>
      <c r="D5" s="11" t="s">
        <v>65</v>
      </c>
      <c r="E5" s="12" t="s">
        <v>92</v>
      </c>
      <c r="F5" s="12" t="s">
        <v>62</v>
      </c>
      <c r="G5" s="12" t="s">
        <v>63</v>
      </c>
      <c r="H5" s="13" t="s">
        <v>64</v>
      </c>
      <c r="I5" s="14"/>
      <c r="J5" s="15" t="s">
        <v>4</v>
      </c>
    </row>
    <row r="6" spans="2:11" s="2" customFormat="1" ht="13.5" thickBot="1">
      <c r="B6" s="16"/>
      <c r="C6" s="17"/>
      <c r="D6" s="18"/>
      <c r="E6" s="19"/>
      <c r="F6" s="19"/>
      <c r="G6" s="19"/>
      <c r="H6" s="20" t="s">
        <v>30</v>
      </c>
      <c r="I6" s="21" t="s">
        <v>3</v>
      </c>
      <c r="J6" s="22"/>
    </row>
    <row r="7" spans="2:11" s="2" customFormat="1" ht="13.5" thickBot="1">
      <c r="B7" s="23" t="s">
        <v>5</v>
      </c>
      <c r="C7" s="24"/>
      <c r="D7" s="25"/>
      <c r="E7" s="26">
        <f>E8+E10</f>
        <v>9542516.6630430967</v>
      </c>
      <c r="F7" s="26"/>
      <c r="G7" s="26">
        <f>G8+G10</f>
        <v>0</v>
      </c>
      <c r="H7" s="26">
        <f>H8+H10</f>
        <v>4886622.7621199992</v>
      </c>
      <c r="I7" s="26">
        <f>I8+I10</f>
        <v>314454.99382999993</v>
      </c>
      <c r="J7" s="26">
        <f>J8+J10</f>
        <v>0</v>
      </c>
    </row>
    <row r="8" spans="2:11" s="2" customFormat="1" ht="13.5" customHeight="1">
      <c r="B8" s="27" t="s">
        <v>6</v>
      </c>
      <c r="C8" s="28"/>
      <c r="D8" s="29"/>
      <c r="E8" s="30">
        <f>SUM(E9:E9)</f>
        <v>1156498.9174698284</v>
      </c>
      <c r="F8" s="31"/>
      <c r="G8" s="32">
        <f>SUM(G9:G9)</f>
        <v>0</v>
      </c>
      <c r="H8" s="33">
        <f>SUM(H9:H9)</f>
        <v>90960.589019999999</v>
      </c>
      <c r="I8" s="30">
        <f>SUM(I9:I9)</f>
        <v>41186.479230000004</v>
      </c>
      <c r="J8" s="30">
        <f>SUM(J9:J9)</f>
        <v>0</v>
      </c>
      <c r="K8" s="34"/>
    </row>
    <row r="9" spans="2:11" s="2" customFormat="1" ht="13.5" customHeight="1">
      <c r="B9" s="27"/>
      <c r="C9" s="28" t="s">
        <v>46</v>
      </c>
      <c r="D9" s="35" t="s">
        <v>7</v>
      </c>
      <c r="E9" s="36">
        <v>1156498.9174698284</v>
      </c>
      <c r="F9" s="37">
        <v>2030</v>
      </c>
      <c r="G9" s="36">
        <v>0</v>
      </c>
      <c r="H9" s="38">
        <v>90960.589019999999</v>
      </c>
      <c r="I9" s="36">
        <v>41186.479230000004</v>
      </c>
      <c r="J9" s="39">
        <v>0</v>
      </c>
      <c r="K9" s="34"/>
    </row>
    <row r="10" spans="2:11" s="2" customFormat="1" ht="13.5" customHeight="1">
      <c r="B10" s="27" t="s">
        <v>42</v>
      </c>
      <c r="C10" s="28"/>
      <c r="D10" s="35"/>
      <c r="E10" s="30">
        <f>SUM(E11:E23)</f>
        <v>8386017.7455732683</v>
      </c>
      <c r="F10" s="31"/>
      <c r="G10" s="30">
        <f>SUM(G11:G23)</f>
        <v>0</v>
      </c>
      <c r="H10" s="30">
        <f>SUM(H11:H23)</f>
        <v>4795662.1730999993</v>
      </c>
      <c r="I10" s="30">
        <f>SUM(I11:I23)</f>
        <v>273268.51459999994</v>
      </c>
      <c r="J10" s="30">
        <f>SUM(J11:J23)</f>
        <v>0</v>
      </c>
      <c r="K10" s="34"/>
    </row>
    <row r="11" spans="2:11" s="2" customFormat="1" ht="13.5" customHeight="1">
      <c r="B11" s="27"/>
      <c r="C11" s="28" t="s">
        <v>52</v>
      </c>
      <c r="D11" s="35" t="s">
        <v>7</v>
      </c>
      <c r="E11" s="36">
        <v>855982.59545999998</v>
      </c>
      <c r="F11" s="37">
        <v>2026</v>
      </c>
      <c r="G11" s="36">
        <v>0</v>
      </c>
      <c r="H11" s="38">
        <v>144080.57776999997</v>
      </c>
      <c r="I11" s="36">
        <v>47960.470400000006</v>
      </c>
      <c r="J11" s="39">
        <v>0</v>
      </c>
      <c r="K11" s="34"/>
    </row>
    <row r="12" spans="2:11" s="2" customFormat="1" ht="13.5" customHeight="1">
      <c r="B12" s="27"/>
      <c r="C12" s="28" t="s">
        <v>53</v>
      </c>
      <c r="D12" s="35" t="s">
        <v>7</v>
      </c>
      <c r="E12" s="36">
        <v>515731.66626999999</v>
      </c>
      <c r="F12" s="37">
        <v>2026</v>
      </c>
      <c r="G12" s="36">
        <v>0</v>
      </c>
      <c r="H12" s="38">
        <v>86808.91042</v>
      </c>
      <c r="I12" s="36">
        <v>28896.304009999996</v>
      </c>
      <c r="J12" s="39">
        <v>0</v>
      </c>
      <c r="K12" s="34"/>
    </row>
    <row r="13" spans="2:11" s="2" customFormat="1" ht="13.5" customHeight="1">
      <c r="B13" s="27"/>
      <c r="C13" s="28" t="s">
        <v>54</v>
      </c>
      <c r="D13" s="35" t="s">
        <v>7</v>
      </c>
      <c r="E13" s="36">
        <v>440476.81769</v>
      </c>
      <c r="F13" s="37">
        <v>2026</v>
      </c>
      <c r="G13" s="36">
        <v>0</v>
      </c>
      <c r="H13" s="38">
        <v>74141.874779999998</v>
      </c>
      <c r="I13" s="36">
        <v>24679.795469999994</v>
      </c>
      <c r="J13" s="39">
        <v>0</v>
      </c>
      <c r="K13" s="34"/>
    </row>
    <row r="14" spans="2:11" s="2" customFormat="1" ht="13.5" customHeight="1">
      <c r="B14" s="27"/>
      <c r="C14" s="28" t="s">
        <v>55</v>
      </c>
      <c r="D14" s="35" t="s">
        <v>7</v>
      </c>
      <c r="E14" s="36">
        <v>751302.27862999996</v>
      </c>
      <c r="F14" s="37">
        <v>2026</v>
      </c>
      <c r="G14" s="36">
        <v>0</v>
      </c>
      <c r="H14" s="38">
        <v>126460.59270000002</v>
      </c>
      <c r="I14" s="36">
        <v>42095.260909999997</v>
      </c>
      <c r="J14" s="39">
        <v>0</v>
      </c>
      <c r="K14" s="34"/>
    </row>
    <row r="15" spans="2:11" s="2" customFormat="1" ht="13.5" customHeight="1">
      <c r="B15" s="27"/>
      <c r="C15" s="28" t="s">
        <v>56</v>
      </c>
      <c r="D15" s="35" t="s">
        <v>7</v>
      </c>
      <c r="E15" s="36">
        <v>415000.22506999999</v>
      </c>
      <c r="F15" s="37">
        <v>2026</v>
      </c>
      <c r="G15" s="36">
        <v>0</v>
      </c>
      <c r="H15" s="38">
        <v>69853.607439999992</v>
      </c>
      <c r="I15" s="36">
        <v>23252.348939999996</v>
      </c>
      <c r="J15" s="39">
        <v>0</v>
      </c>
      <c r="K15" s="34"/>
    </row>
    <row r="16" spans="2:11" s="2" customFormat="1" ht="13.5" customHeight="1">
      <c r="B16" s="27"/>
      <c r="C16" s="28" t="s">
        <v>61</v>
      </c>
      <c r="D16" s="35" t="s">
        <v>7</v>
      </c>
      <c r="E16" s="36">
        <v>686748.20373000007</v>
      </c>
      <c r="F16" s="37">
        <v>2026</v>
      </c>
      <c r="G16" s="36">
        <v>0</v>
      </c>
      <c r="H16" s="38">
        <v>102750.87207</v>
      </c>
      <c r="I16" s="36">
        <v>38226.847320000001</v>
      </c>
      <c r="J16" s="39">
        <v>0</v>
      </c>
      <c r="K16" s="34"/>
    </row>
    <row r="17" spans="2:11" s="2" customFormat="1" ht="13.5" customHeight="1">
      <c r="B17" s="27"/>
      <c r="C17" s="28" t="s">
        <v>66</v>
      </c>
      <c r="D17" s="35" t="s">
        <v>7</v>
      </c>
      <c r="E17" s="36">
        <v>154943.19144000002</v>
      </c>
      <c r="F17" s="37">
        <v>2027</v>
      </c>
      <c r="G17" s="36">
        <v>0</v>
      </c>
      <c r="H17" s="38">
        <v>21290.06148</v>
      </c>
      <c r="I17" s="36">
        <v>8539.9574499999999</v>
      </c>
      <c r="J17" s="39">
        <v>0</v>
      </c>
      <c r="K17" s="34"/>
    </row>
    <row r="18" spans="2:11" s="2" customFormat="1" ht="13.5" customHeight="1">
      <c r="B18" s="27"/>
      <c r="C18" s="28" t="s">
        <v>67</v>
      </c>
      <c r="D18" s="35" t="s">
        <v>7</v>
      </c>
      <c r="E18" s="36">
        <v>125935.27308000001</v>
      </c>
      <c r="F18" s="37">
        <v>2027</v>
      </c>
      <c r="G18" s="36">
        <v>0</v>
      </c>
      <c r="H18" s="38">
        <v>17304.211199999998</v>
      </c>
      <c r="I18" s="36">
        <v>6941.1367299999984</v>
      </c>
      <c r="J18" s="39">
        <v>0</v>
      </c>
      <c r="K18" s="34"/>
    </row>
    <row r="19" spans="2:11" s="2" customFormat="1" ht="13.5" customHeight="1">
      <c r="B19" s="27"/>
      <c r="C19" s="28" t="s">
        <v>68</v>
      </c>
      <c r="D19" s="35" t="s">
        <v>7</v>
      </c>
      <c r="E19" s="36">
        <v>228992.08291</v>
      </c>
      <c r="F19" s="37">
        <v>2027</v>
      </c>
      <c r="G19" s="36">
        <v>0</v>
      </c>
      <c r="H19" s="38">
        <v>31464.79349</v>
      </c>
      <c r="I19" s="36">
        <v>12621.288039999999</v>
      </c>
      <c r="J19" s="39">
        <v>0</v>
      </c>
      <c r="K19" s="34"/>
    </row>
    <row r="20" spans="2:11" s="2" customFormat="1" ht="13.5" customHeight="1">
      <c r="B20" s="27"/>
      <c r="C20" s="28" t="s">
        <v>69</v>
      </c>
      <c r="D20" s="35" t="s">
        <v>7</v>
      </c>
      <c r="E20" s="36">
        <v>169783.0845</v>
      </c>
      <c r="F20" s="37">
        <v>2027</v>
      </c>
      <c r="G20" s="36">
        <v>0</v>
      </c>
      <c r="H20" s="38">
        <v>23329.145809999998</v>
      </c>
      <c r="I20" s="36">
        <v>9357.8834000000006</v>
      </c>
      <c r="J20" s="39">
        <v>0</v>
      </c>
      <c r="K20" s="34"/>
    </row>
    <row r="21" spans="2:11" s="2" customFormat="1" ht="13.5" customHeight="1">
      <c r="B21" s="27"/>
      <c r="C21" s="28" t="s">
        <v>70</v>
      </c>
      <c r="D21" s="35" t="s">
        <v>7</v>
      </c>
      <c r="E21" s="36">
        <v>498497.16360999993</v>
      </c>
      <c r="F21" s="37">
        <v>2027</v>
      </c>
      <c r="G21" s="36">
        <v>0</v>
      </c>
      <c r="H21" s="38">
        <v>68496.299530000004</v>
      </c>
      <c r="I21" s="36">
        <v>27475.518809999998</v>
      </c>
      <c r="J21" s="39">
        <v>0</v>
      </c>
      <c r="K21" s="34"/>
    </row>
    <row r="22" spans="2:11" s="2" customFormat="1" ht="13.5" customHeight="1">
      <c r="B22" s="27"/>
      <c r="C22" s="28" t="s">
        <v>72</v>
      </c>
      <c r="D22" s="35" t="s">
        <v>7</v>
      </c>
      <c r="E22" s="36">
        <v>3526367.0158532667</v>
      </c>
      <c r="F22" s="37">
        <v>2023</v>
      </c>
      <c r="G22" s="36">
        <v>0</v>
      </c>
      <c r="H22" s="38">
        <v>4028025.63662</v>
      </c>
      <c r="I22" s="36">
        <v>2927.2307299999998</v>
      </c>
      <c r="J22" s="39">
        <v>0</v>
      </c>
      <c r="K22" s="34"/>
    </row>
    <row r="23" spans="2:11" s="2" customFormat="1" ht="13.5" customHeight="1" thickBot="1">
      <c r="B23" s="27"/>
      <c r="C23" s="28" t="s">
        <v>73</v>
      </c>
      <c r="D23" s="35" t="s">
        <v>7</v>
      </c>
      <c r="E23" s="36">
        <v>16258.147330000002</v>
      </c>
      <c r="F23" s="37">
        <v>2026</v>
      </c>
      <c r="G23" s="36">
        <v>0</v>
      </c>
      <c r="H23" s="38">
        <v>1655.58979</v>
      </c>
      <c r="I23" s="36">
        <v>294.47239000000002</v>
      </c>
      <c r="J23" s="39">
        <v>0</v>
      </c>
      <c r="K23" s="34"/>
    </row>
    <row r="24" spans="2:11" s="2" customFormat="1" ht="13.5" thickBot="1">
      <c r="B24" s="23" t="s">
        <v>41</v>
      </c>
      <c r="C24" s="24"/>
      <c r="D24" s="25"/>
      <c r="E24" s="26">
        <f>E25+E34+E40</f>
        <v>81446218.245341346</v>
      </c>
      <c r="F24" s="40"/>
      <c r="G24" s="26">
        <f>G25+G34+G40</f>
        <v>13368569.760619201</v>
      </c>
      <c r="H24" s="41">
        <f>H25+H34+H40</f>
        <v>9331675.0470129997</v>
      </c>
      <c r="I24" s="26">
        <f>I25+I34+I40</f>
        <v>2765789.8418443268</v>
      </c>
      <c r="J24" s="26">
        <f>J25+J34+J40</f>
        <v>64180.116447673056</v>
      </c>
    </row>
    <row r="25" spans="2:11" s="2" customFormat="1" ht="13.5" customHeight="1">
      <c r="B25" s="27" t="s">
        <v>43</v>
      </c>
      <c r="C25" s="28"/>
      <c r="D25" s="29"/>
      <c r="E25" s="33">
        <f>SUM(E26:E33)</f>
        <v>10156867.101858841</v>
      </c>
      <c r="F25" s="42"/>
      <c r="G25" s="32">
        <f>SUM(G26:G33)</f>
        <v>1898585.5532799999</v>
      </c>
      <c r="H25" s="33">
        <f>SUM(H26:H33)</f>
        <v>166196.79587299997</v>
      </c>
      <c r="I25" s="33">
        <f>SUM(I26:I33)</f>
        <v>301167.51018722693</v>
      </c>
      <c r="J25" s="33">
        <f>SUM(J26:J33)</f>
        <v>9913.5691747730598</v>
      </c>
      <c r="K25" s="34"/>
    </row>
    <row r="26" spans="2:11" s="2" customFormat="1" ht="13.5" customHeight="1">
      <c r="B26" s="27"/>
      <c r="C26" s="43" t="s">
        <v>8</v>
      </c>
      <c r="D26" s="35" t="s">
        <v>28</v>
      </c>
      <c r="E26" s="39">
        <v>596825.93473500002</v>
      </c>
      <c r="F26" s="44">
        <v>2025</v>
      </c>
      <c r="G26" s="36">
        <v>0</v>
      </c>
      <c r="H26" s="39">
        <v>110605.38311</v>
      </c>
      <c r="I26" s="39">
        <v>13571.488177826945</v>
      </c>
      <c r="J26" s="39">
        <v>9168.2516321730582</v>
      </c>
      <c r="K26" s="34"/>
    </row>
    <row r="27" spans="2:11" s="2" customFormat="1" ht="13.5" customHeight="1">
      <c r="B27" s="27"/>
      <c r="C27" s="43" t="s">
        <v>9</v>
      </c>
      <c r="D27" s="35" t="s">
        <v>28</v>
      </c>
      <c r="E27" s="39">
        <v>30830.455230000007</v>
      </c>
      <c r="F27" s="44">
        <v>2025</v>
      </c>
      <c r="G27" s="36">
        <v>0</v>
      </c>
      <c r="H27" s="39">
        <v>5770.1989729999996</v>
      </c>
      <c r="I27" s="39">
        <v>574.93666000000007</v>
      </c>
      <c r="J27" s="39">
        <v>143.73466200000001</v>
      </c>
      <c r="K27" s="34"/>
    </row>
    <row r="28" spans="2:11" s="2" customFormat="1" ht="13.5" customHeight="1">
      <c r="B28" s="27"/>
      <c r="C28" s="45" t="s">
        <v>10</v>
      </c>
      <c r="D28" s="35" t="s">
        <v>28</v>
      </c>
      <c r="E28" s="39">
        <v>71294.555864999988</v>
      </c>
      <c r="F28" s="44" t="s">
        <v>83</v>
      </c>
      <c r="G28" s="36">
        <v>0</v>
      </c>
      <c r="H28" s="39">
        <v>18867.718489999999</v>
      </c>
      <c r="I28" s="39">
        <v>2054.9381100000001</v>
      </c>
      <c r="J28" s="39">
        <v>0</v>
      </c>
      <c r="K28" s="34"/>
    </row>
    <row r="29" spans="2:11" s="2" customFormat="1" ht="13.5" customHeight="1">
      <c r="B29" s="27"/>
      <c r="C29" s="45" t="s">
        <v>74</v>
      </c>
      <c r="D29" s="35" t="s">
        <v>28</v>
      </c>
      <c r="E29" s="39">
        <v>5845921.4928825004</v>
      </c>
      <c r="F29" s="44">
        <v>2035</v>
      </c>
      <c r="G29" s="36">
        <v>1257670.3579599999</v>
      </c>
      <c r="H29" s="39">
        <v>0</v>
      </c>
      <c r="I29" s="39">
        <v>219262.00187000001</v>
      </c>
      <c r="J29" s="39">
        <v>0</v>
      </c>
      <c r="K29" s="34"/>
    </row>
    <row r="30" spans="2:11" s="2" customFormat="1" ht="13.5" customHeight="1">
      <c r="B30" s="27"/>
      <c r="C30" s="45" t="s">
        <v>85</v>
      </c>
      <c r="D30" s="35" t="s">
        <v>28</v>
      </c>
      <c r="E30" s="39">
        <v>2861824.934535</v>
      </c>
      <c r="F30" s="44">
        <v>2036</v>
      </c>
      <c r="G30" s="36">
        <v>457870.23768999992</v>
      </c>
      <c r="H30" s="39">
        <v>0</v>
      </c>
      <c r="I30" s="39">
        <v>52460.743119999999</v>
      </c>
      <c r="J30" s="39">
        <v>0</v>
      </c>
      <c r="K30" s="34"/>
    </row>
    <row r="31" spans="2:11" s="2" customFormat="1" ht="13.5" customHeight="1">
      <c r="B31" s="27"/>
      <c r="C31" s="45" t="s">
        <v>89</v>
      </c>
      <c r="D31" s="35" t="s">
        <v>28</v>
      </c>
      <c r="E31" s="39">
        <v>418872.21856499999</v>
      </c>
      <c r="F31" s="44">
        <v>2042</v>
      </c>
      <c r="G31" s="36">
        <v>148864.21994000001</v>
      </c>
      <c r="H31" s="39">
        <v>6782.32395</v>
      </c>
      <c r="I31" s="39">
        <v>4853.7772593999998</v>
      </c>
      <c r="J31" s="39">
        <v>601.58288060000007</v>
      </c>
      <c r="K31" s="34"/>
    </row>
    <row r="32" spans="2:11" s="2" customFormat="1" ht="13.5" customHeight="1">
      <c r="B32" s="27"/>
      <c r="C32" s="45" t="s">
        <v>26</v>
      </c>
      <c r="D32" s="35" t="s">
        <v>28</v>
      </c>
      <c r="E32" s="39">
        <v>6387.3234263390732</v>
      </c>
      <c r="F32" s="44">
        <v>2024</v>
      </c>
      <c r="G32" s="36">
        <v>0</v>
      </c>
      <c r="H32" s="39">
        <v>6261.6713499999996</v>
      </c>
      <c r="I32" s="39">
        <v>223.09254999999999</v>
      </c>
      <c r="J32" s="39">
        <v>0</v>
      </c>
      <c r="K32" s="34"/>
    </row>
    <row r="33" spans="2:11" s="2" customFormat="1" ht="13.5" customHeight="1">
      <c r="B33" s="27"/>
      <c r="C33" s="45" t="s">
        <v>84</v>
      </c>
      <c r="D33" s="35" t="s">
        <v>28</v>
      </c>
      <c r="E33" s="39">
        <v>324910.18661999999</v>
      </c>
      <c r="F33" s="44">
        <v>2036</v>
      </c>
      <c r="G33" s="36">
        <v>34180.737689999994</v>
      </c>
      <c r="H33" s="39">
        <v>17909.5</v>
      </c>
      <c r="I33" s="39">
        <v>8166.5324400000009</v>
      </c>
      <c r="J33" s="39">
        <v>0</v>
      </c>
      <c r="K33" s="34"/>
    </row>
    <row r="34" spans="2:11" s="2" customFormat="1" ht="13.5" customHeight="1">
      <c r="B34" s="27" t="s">
        <v>44</v>
      </c>
      <c r="C34" s="28"/>
      <c r="D34" s="35"/>
      <c r="E34" s="33">
        <f>SUM(E35:E39)</f>
        <v>14744297.386162501</v>
      </c>
      <c r="F34" s="42"/>
      <c r="G34" s="30">
        <f>SUM(G35:G39)</f>
        <v>1536480.3384800004</v>
      </c>
      <c r="H34" s="33">
        <f>SUM(H35:H39)</f>
        <v>251332.00091</v>
      </c>
      <c r="I34" s="30">
        <f>SUM(I35:I39)</f>
        <v>290914.08188309998</v>
      </c>
      <c r="J34" s="30">
        <f>SUM(J35:J39)</f>
        <v>4615.7134869000001</v>
      </c>
      <c r="K34" s="34"/>
    </row>
    <row r="35" spans="2:11" s="2" customFormat="1" ht="13.5" customHeight="1">
      <c r="B35" s="27"/>
      <c r="C35" s="28" t="s">
        <v>29</v>
      </c>
      <c r="D35" s="35" t="s">
        <v>28</v>
      </c>
      <c r="E35" s="39">
        <v>2613041.7331575002</v>
      </c>
      <c r="F35" s="44">
        <v>2038</v>
      </c>
      <c r="G35" s="36">
        <v>0</v>
      </c>
      <c r="H35" s="39">
        <v>73946.443900000013</v>
      </c>
      <c r="I35" s="36">
        <v>69577.074699999997</v>
      </c>
      <c r="J35" s="36">
        <v>0</v>
      </c>
      <c r="K35" s="34"/>
    </row>
    <row r="36" spans="2:11" s="2" customFormat="1" ht="13.5" customHeight="1">
      <c r="B36" s="27"/>
      <c r="C36" s="45" t="s">
        <v>79</v>
      </c>
      <c r="D36" s="35" t="s">
        <v>28</v>
      </c>
      <c r="E36" s="39">
        <v>274810.33766999998</v>
      </c>
      <c r="F36" s="44">
        <v>2045</v>
      </c>
      <c r="G36" s="36">
        <v>0</v>
      </c>
      <c r="H36" s="39">
        <v>5482.5339699999995</v>
      </c>
      <c r="I36" s="36">
        <v>7722.3533160000006</v>
      </c>
      <c r="J36" s="36">
        <v>650.16461399999991</v>
      </c>
      <c r="K36" s="34"/>
    </row>
    <row r="37" spans="2:11" s="2" customFormat="1" ht="13.5" customHeight="1">
      <c r="B37" s="27"/>
      <c r="C37" s="45" t="s">
        <v>88</v>
      </c>
      <c r="D37" s="35" t="s">
        <v>28</v>
      </c>
      <c r="E37" s="39">
        <v>2825537.2049025008</v>
      </c>
      <c r="F37" s="44">
        <v>2037</v>
      </c>
      <c r="G37" s="36">
        <v>809018.10563000012</v>
      </c>
      <c r="H37" s="39">
        <v>0</v>
      </c>
      <c r="I37" s="36">
        <v>59810.389149999995</v>
      </c>
      <c r="J37" s="36">
        <v>0</v>
      </c>
      <c r="K37" s="34"/>
    </row>
    <row r="38" spans="2:11" s="2" customFormat="1" ht="13.5" customHeight="1">
      <c r="B38" s="27"/>
      <c r="C38" s="45" t="s">
        <v>90</v>
      </c>
      <c r="D38" s="35" t="s">
        <v>28</v>
      </c>
      <c r="E38" s="39">
        <v>1876457.2586025</v>
      </c>
      <c r="F38" s="44">
        <v>2050</v>
      </c>
      <c r="G38" s="36">
        <v>727462.23285000015</v>
      </c>
      <c r="H38" s="39">
        <v>0</v>
      </c>
      <c r="I38" s="36">
        <v>46570.271787099991</v>
      </c>
      <c r="J38" s="36">
        <v>3965.5488728999999</v>
      </c>
      <c r="K38" s="34"/>
    </row>
    <row r="39" spans="2:11" s="2" customFormat="1" ht="13.5" customHeight="1">
      <c r="B39" s="27"/>
      <c r="C39" s="28" t="s">
        <v>27</v>
      </c>
      <c r="D39" s="35" t="s">
        <v>28</v>
      </c>
      <c r="E39" s="39">
        <v>7154450.8518300001</v>
      </c>
      <c r="F39" s="44">
        <v>2038</v>
      </c>
      <c r="G39" s="36">
        <v>0</v>
      </c>
      <c r="H39" s="39">
        <v>171903.02304</v>
      </c>
      <c r="I39" s="36">
        <v>107233.99293000001</v>
      </c>
      <c r="J39" s="36">
        <v>0</v>
      </c>
      <c r="K39" s="34"/>
    </row>
    <row r="40" spans="2:11" s="2" customFormat="1" ht="13.5" customHeight="1">
      <c r="B40" s="27" t="s">
        <v>21</v>
      </c>
      <c r="C40" s="28"/>
      <c r="D40" s="35"/>
      <c r="E40" s="33">
        <f>SUM(E41:E45)</f>
        <v>56545053.757320002</v>
      </c>
      <c r="F40" s="42"/>
      <c r="G40" s="30">
        <f t="shared" ref="G40:J40" si="0">SUM(G41:G45)</f>
        <v>9933503.8688592017</v>
      </c>
      <c r="H40" s="33">
        <f t="shared" si="0"/>
        <v>8914146.2502299994</v>
      </c>
      <c r="I40" s="33">
        <f t="shared" si="0"/>
        <v>2173708.2497740001</v>
      </c>
      <c r="J40" s="33">
        <f t="shared" si="0"/>
        <v>49650.833785999996</v>
      </c>
      <c r="K40" s="34"/>
    </row>
    <row r="41" spans="2:11" s="2" customFormat="1" ht="13.5" customHeight="1">
      <c r="B41" s="27"/>
      <c r="C41" s="28" t="s">
        <v>47</v>
      </c>
      <c r="D41" s="35" t="s">
        <v>28</v>
      </c>
      <c r="E41" s="39">
        <v>7492916.6715599997</v>
      </c>
      <c r="F41" s="44">
        <v>2028</v>
      </c>
      <c r="G41" s="36">
        <v>0</v>
      </c>
      <c r="H41" s="39">
        <v>1308283.9173899998</v>
      </c>
      <c r="I41" s="36">
        <v>457442.92016000004</v>
      </c>
      <c r="J41" s="36">
        <v>0</v>
      </c>
      <c r="K41" s="34"/>
    </row>
    <row r="42" spans="2:11" s="2" customFormat="1" ht="13.5" customHeight="1">
      <c r="B42" s="27"/>
      <c r="C42" s="28" t="s">
        <v>86</v>
      </c>
      <c r="D42" s="35" t="s">
        <v>28</v>
      </c>
      <c r="E42" s="39">
        <v>15603937.302944999</v>
      </c>
      <c r="F42" s="44">
        <v>2036</v>
      </c>
      <c r="G42" s="36">
        <v>6130889.2418413945</v>
      </c>
      <c r="H42" s="39">
        <v>0</v>
      </c>
      <c r="I42" s="36">
        <v>399180.04889400007</v>
      </c>
      <c r="J42" s="36">
        <v>31832.110355999997</v>
      </c>
      <c r="K42" s="34"/>
    </row>
    <row r="43" spans="2:11" s="2" customFormat="1" ht="13.5" customHeight="1">
      <c r="B43" s="27"/>
      <c r="C43" s="28" t="s">
        <v>50</v>
      </c>
      <c r="D43" s="35" t="s">
        <v>28</v>
      </c>
      <c r="E43" s="39">
        <v>9182340</v>
      </c>
      <c r="F43" s="44">
        <v>2025</v>
      </c>
      <c r="G43" s="36">
        <v>0</v>
      </c>
      <c r="H43" s="39">
        <v>3344652</v>
      </c>
      <c r="I43" s="36">
        <v>507388.00277239195</v>
      </c>
      <c r="J43" s="36">
        <v>6797.6332076079771</v>
      </c>
      <c r="K43" s="34"/>
    </row>
    <row r="44" spans="2:11" s="2" customFormat="1" ht="13.5" customHeight="1">
      <c r="B44" s="27"/>
      <c r="C44" s="28" t="s">
        <v>51</v>
      </c>
      <c r="D44" s="35" t="s">
        <v>28</v>
      </c>
      <c r="E44" s="39">
        <v>9178211.25</v>
      </c>
      <c r="F44" s="44">
        <v>2025</v>
      </c>
      <c r="G44" s="36">
        <v>0</v>
      </c>
      <c r="H44" s="39">
        <v>3822951</v>
      </c>
      <c r="I44" s="36">
        <v>523967.87858760793</v>
      </c>
      <c r="J44" s="36">
        <v>11021.090222392022</v>
      </c>
      <c r="K44" s="34"/>
    </row>
    <row r="45" spans="2:11" s="2" customFormat="1" ht="13.5" customHeight="1" thickBot="1">
      <c r="B45" s="27"/>
      <c r="C45" s="28" t="s">
        <v>71</v>
      </c>
      <c r="D45" s="46" t="s">
        <v>28</v>
      </c>
      <c r="E45" s="39">
        <v>15087648.532814998</v>
      </c>
      <c r="F45" s="44">
        <v>2036</v>
      </c>
      <c r="G45" s="47">
        <v>3802614.6270178063</v>
      </c>
      <c r="H45" s="39">
        <v>438259.33283999999</v>
      </c>
      <c r="I45" s="36">
        <v>285729.39936000004</v>
      </c>
      <c r="J45" s="36">
        <v>0</v>
      </c>
      <c r="K45" s="34"/>
    </row>
    <row r="46" spans="2:11" s="2" customFormat="1" ht="13.5" thickBot="1">
      <c r="B46" s="23" t="s">
        <v>11</v>
      </c>
      <c r="C46" s="24"/>
      <c r="D46" s="46"/>
      <c r="E46" s="26">
        <v>0</v>
      </c>
      <c r="F46" s="40"/>
      <c r="G46" s="26">
        <v>0</v>
      </c>
      <c r="H46" s="41">
        <v>0</v>
      </c>
      <c r="I46" s="26">
        <v>0</v>
      </c>
      <c r="J46" s="26">
        <v>0</v>
      </c>
    </row>
    <row r="47" spans="2:11" s="2" customFormat="1" ht="13.5" thickBot="1">
      <c r="B47" s="23" t="s">
        <v>40</v>
      </c>
      <c r="C47" s="24"/>
      <c r="D47" s="25"/>
      <c r="E47" s="26">
        <f>E48+E51+E54+E55+E56+E57+E58</f>
        <v>61510968.170962423</v>
      </c>
      <c r="F47" s="40"/>
      <c r="G47" s="26">
        <f t="shared" ref="G47:J47" si="1">G48+G51+G54+G55+G56+G57+G58</f>
        <v>3863313.2168557118</v>
      </c>
      <c r="H47" s="26">
        <f t="shared" si="1"/>
        <v>3071725.3085700003</v>
      </c>
      <c r="I47" s="26">
        <f t="shared" si="1"/>
        <v>509810.42102062411</v>
      </c>
      <c r="J47" s="26">
        <f t="shared" si="1"/>
        <v>13553.672019375936</v>
      </c>
    </row>
    <row r="48" spans="2:11" s="2" customFormat="1" ht="13.5" customHeight="1">
      <c r="B48" s="27" t="s">
        <v>38</v>
      </c>
      <c r="C48" s="48"/>
      <c r="D48" s="29"/>
      <c r="E48" s="33">
        <f>SUM(E49:E50)</f>
        <v>7038066.5309999995</v>
      </c>
      <c r="F48" s="42"/>
      <c r="G48" s="32">
        <f t="shared" ref="G48" si="2">SUM(G49:G50)</f>
        <v>0</v>
      </c>
      <c r="H48" s="33">
        <f t="shared" ref="H48:J48" si="3">SUM(H49:H50)</f>
        <v>0</v>
      </c>
      <c r="I48" s="30">
        <f t="shared" si="3"/>
        <v>0</v>
      </c>
      <c r="J48" s="30">
        <f t="shared" si="3"/>
        <v>0</v>
      </c>
      <c r="K48" s="34"/>
    </row>
    <row r="49" spans="2:11" s="2" customFormat="1" ht="13.5" customHeight="1">
      <c r="B49" s="27"/>
      <c r="C49" s="28" t="s">
        <v>12</v>
      </c>
      <c r="D49" s="35" t="s">
        <v>28</v>
      </c>
      <c r="E49" s="39">
        <v>2700532.8</v>
      </c>
      <c r="F49" s="44">
        <v>2025</v>
      </c>
      <c r="G49" s="36">
        <v>0</v>
      </c>
      <c r="H49" s="39">
        <v>0</v>
      </c>
      <c r="I49" s="36">
        <v>0</v>
      </c>
      <c r="J49" s="36">
        <v>0</v>
      </c>
      <c r="K49" s="34"/>
    </row>
    <row r="50" spans="2:11" s="2" customFormat="1" ht="13.5" customHeight="1">
      <c r="B50" s="27"/>
      <c r="C50" s="28" t="s">
        <v>13</v>
      </c>
      <c r="D50" s="35" t="s">
        <v>28</v>
      </c>
      <c r="E50" s="39">
        <v>4337533.7309999997</v>
      </c>
      <c r="F50" s="44">
        <v>2025</v>
      </c>
      <c r="G50" s="36">
        <v>0</v>
      </c>
      <c r="H50" s="39">
        <v>0</v>
      </c>
      <c r="I50" s="36">
        <v>0</v>
      </c>
      <c r="J50" s="36">
        <v>0</v>
      </c>
      <c r="K50" s="34"/>
    </row>
    <row r="51" spans="2:11" s="2" customFormat="1" ht="14.25" customHeight="1">
      <c r="B51" s="27" t="s">
        <v>14</v>
      </c>
      <c r="C51" s="28"/>
      <c r="D51" s="35"/>
      <c r="E51" s="33">
        <f>SUM(E52:E53)</f>
        <v>2663967.2137500001</v>
      </c>
      <c r="F51" s="42"/>
      <c r="G51" s="30">
        <f t="shared" ref="G51:J51" si="4">SUM(G52:G53)</f>
        <v>0</v>
      </c>
      <c r="H51" s="33">
        <f t="shared" si="4"/>
        <v>0</v>
      </c>
      <c r="I51" s="33">
        <f t="shared" si="4"/>
        <v>0</v>
      </c>
      <c r="J51" s="33">
        <f t="shared" si="4"/>
        <v>0</v>
      </c>
      <c r="K51" s="34"/>
    </row>
    <row r="52" spans="2:11" s="2" customFormat="1" ht="13.5" customHeight="1">
      <c r="B52" s="27"/>
      <c r="C52" s="28" t="s">
        <v>15</v>
      </c>
      <c r="D52" s="35" t="s">
        <v>28</v>
      </c>
      <c r="E52" s="39">
        <v>184230.05475000001</v>
      </c>
      <c r="F52" s="44">
        <v>2025</v>
      </c>
      <c r="G52" s="36">
        <v>0</v>
      </c>
      <c r="H52" s="39">
        <v>0</v>
      </c>
      <c r="I52" s="36">
        <v>0</v>
      </c>
      <c r="J52" s="36">
        <v>0</v>
      </c>
      <c r="K52" s="34"/>
    </row>
    <row r="53" spans="2:11" s="2" customFormat="1" ht="13.5" customHeight="1">
      <c r="B53" s="27"/>
      <c r="C53" s="28" t="s">
        <v>16</v>
      </c>
      <c r="D53" s="35" t="s">
        <v>28</v>
      </c>
      <c r="E53" s="39">
        <v>2479737.159</v>
      </c>
      <c r="F53" s="44">
        <v>2025</v>
      </c>
      <c r="G53" s="36">
        <v>0</v>
      </c>
      <c r="H53" s="39">
        <v>0</v>
      </c>
      <c r="I53" s="36">
        <v>0</v>
      </c>
      <c r="J53" s="36">
        <v>0</v>
      </c>
      <c r="K53" s="34"/>
    </row>
    <row r="54" spans="2:11" s="2" customFormat="1" ht="13.5" customHeight="1">
      <c r="B54" s="27" t="s">
        <v>58</v>
      </c>
      <c r="C54" s="28"/>
      <c r="D54" s="35" t="s">
        <v>57</v>
      </c>
      <c r="E54" s="39">
        <v>4753960.0048617115</v>
      </c>
      <c r="F54" s="44">
        <v>2027</v>
      </c>
      <c r="G54" s="36">
        <v>0</v>
      </c>
      <c r="H54" s="39">
        <v>476731.79876999999</v>
      </c>
      <c r="I54" s="36">
        <v>27068.925090000001</v>
      </c>
      <c r="J54" s="36">
        <v>0</v>
      </c>
      <c r="K54" s="34"/>
    </row>
    <row r="55" spans="2:11" s="2" customFormat="1" ht="13.5" customHeight="1">
      <c r="B55" s="27" t="s">
        <v>59</v>
      </c>
      <c r="C55" s="28"/>
      <c r="D55" s="35" t="s">
        <v>57</v>
      </c>
      <c r="E55" s="39">
        <v>2358531.5679097376</v>
      </c>
      <c r="F55" s="44">
        <v>2030</v>
      </c>
      <c r="G55" s="36">
        <v>0</v>
      </c>
      <c r="H55" s="39">
        <v>243343.63152000002</v>
      </c>
      <c r="I55" s="36">
        <v>33262.376779999999</v>
      </c>
      <c r="J55" s="36">
        <v>0</v>
      </c>
      <c r="K55" s="34"/>
    </row>
    <row r="56" spans="2:11" s="2" customFormat="1" ht="13.5" customHeight="1">
      <c r="B56" s="27" t="s">
        <v>60</v>
      </c>
      <c r="C56" s="28"/>
      <c r="D56" s="35" t="s">
        <v>57</v>
      </c>
      <c r="E56" s="39">
        <v>17365868.735581134</v>
      </c>
      <c r="F56" s="44">
        <v>2030</v>
      </c>
      <c r="G56" s="36">
        <v>1877997.939507812</v>
      </c>
      <c r="H56" s="39">
        <v>1193250.3495</v>
      </c>
      <c r="I56" s="36">
        <v>137026.86224000002</v>
      </c>
      <c r="J56" s="36">
        <v>6002.482390000001</v>
      </c>
      <c r="K56" s="34"/>
    </row>
    <row r="57" spans="2:11" s="2" customFormat="1" ht="13.5" customHeight="1">
      <c r="B57" s="27" t="s">
        <v>75</v>
      </c>
      <c r="C57" s="28"/>
      <c r="D57" s="35" t="s">
        <v>57</v>
      </c>
      <c r="E57" s="39">
        <v>16455475.491671538</v>
      </c>
      <c r="F57" s="44">
        <v>2031</v>
      </c>
      <c r="G57" s="36">
        <v>0</v>
      </c>
      <c r="H57" s="39">
        <v>1158399.5287800001</v>
      </c>
      <c r="I57" s="36">
        <v>183569.45563062406</v>
      </c>
      <c r="J57" s="36">
        <v>7551.1896293759346</v>
      </c>
      <c r="K57" s="34"/>
    </row>
    <row r="58" spans="2:11" s="2" customFormat="1" ht="13.5" customHeight="1" thickBot="1">
      <c r="B58" s="27" t="s">
        <v>76</v>
      </c>
      <c r="C58" s="28"/>
      <c r="D58" s="46" t="s">
        <v>78</v>
      </c>
      <c r="E58" s="39">
        <v>10875098.626188299</v>
      </c>
      <c r="F58" s="44">
        <v>2042</v>
      </c>
      <c r="G58" s="47">
        <v>1985315.2773478997</v>
      </c>
      <c r="H58" s="39">
        <v>0</v>
      </c>
      <c r="I58" s="36">
        <v>128882.80128</v>
      </c>
      <c r="J58" s="36">
        <v>0</v>
      </c>
      <c r="K58" s="34"/>
    </row>
    <row r="59" spans="2:11" s="2" customFormat="1" ht="13.5" thickBot="1">
      <c r="B59" s="23" t="s">
        <v>21</v>
      </c>
      <c r="C59" s="24"/>
      <c r="D59" s="46"/>
      <c r="E59" s="26">
        <v>0</v>
      </c>
      <c r="F59" s="40"/>
      <c r="G59" s="26">
        <v>0</v>
      </c>
      <c r="H59" s="41">
        <v>0</v>
      </c>
      <c r="I59" s="26">
        <v>0</v>
      </c>
      <c r="J59" s="26">
        <v>0</v>
      </c>
    </row>
    <row r="60" spans="2:11" s="2" customFormat="1" ht="13.5" thickBot="1">
      <c r="B60" s="23" t="s">
        <v>45</v>
      </c>
      <c r="C60" s="24"/>
      <c r="D60" s="25"/>
      <c r="E60" s="26">
        <v>0</v>
      </c>
      <c r="F60" s="40"/>
      <c r="G60" s="26">
        <v>0</v>
      </c>
      <c r="H60" s="41">
        <v>0</v>
      </c>
      <c r="I60" s="26">
        <v>0</v>
      </c>
      <c r="J60" s="26">
        <v>0</v>
      </c>
    </row>
    <row r="61" spans="2:11" s="2" customFormat="1" ht="13.5" thickBot="1">
      <c r="B61" s="23" t="s">
        <v>17</v>
      </c>
      <c r="C61" s="24"/>
      <c r="D61" s="25"/>
      <c r="E61" s="26">
        <f>E62+E64+E65</f>
        <v>20057524.540057503</v>
      </c>
      <c r="F61" s="40"/>
      <c r="G61" s="26">
        <f>G62+G64+G65</f>
        <v>0</v>
      </c>
      <c r="H61" s="41">
        <f>H62+H64+H65</f>
        <v>982461.8531699999</v>
      </c>
      <c r="I61" s="26">
        <f>I62+I64+I65</f>
        <v>516615.42022000003</v>
      </c>
      <c r="J61" s="26">
        <f>J62+J64+J65</f>
        <v>0</v>
      </c>
    </row>
    <row r="62" spans="2:11" s="2" customFormat="1" ht="13.5" customHeight="1">
      <c r="B62" s="27" t="s">
        <v>43</v>
      </c>
      <c r="C62" s="28"/>
      <c r="D62" s="35"/>
      <c r="E62" s="30">
        <f>SUM(E63:E63)</f>
        <v>20057524.540057503</v>
      </c>
      <c r="F62" s="31"/>
      <c r="G62" s="30">
        <f>SUM(G63:G63)</f>
        <v>0</v>
      </c>
      <c r="H62" s="33">
        <f>SUM(H63:H63)</f>
        <v>982461.8531699999</v>
      </c>
      <c r="I62" s="30">
        <f>SUM(I63:I63)</f>
        <v>516615.42022000003</v>
      </c>
      <c r="J62" s="30">
        <f>SUM(J63:J63)</f>
        <v>0</v>
      </c>
      <c r="K62" s="34"/>
    </row>
    <row r="63" spans="2:11" s="2" customFormat="1" ht="13.5" customHeight="1">
      <c r="B63" s="27"/>
      <c r="C63" s="28" t="s">
        <v>18</v>
      </c>
      <c r="D63" s="35" t="s">
        <v>28</v>
      </c>
      <c r="E63" s="36">
        <v>20057524.540057503</v>
      </c>
      <c r="F63" s="37">
        <v>2031</v>
      </c>
      <c r="G63" s="36">
        <v>0</v>
      </c>
      <c r="H63" s="39">
        <v>982461.8531699999</v>
      </c>
      <c r="I63" s="36">
        <v>516615.42022000003</v>
      </c>
      <c r="J63" s="36">
        <v>0</v>
      </c>
      <c r="K63" s="34"/>
    </row>
    <row r="64" spans="2:11" s="2" customFormat="1" ht="13.5" customHeight="1">
      <c r="B64" s="27" t="s">
        <v>44</v>
      </c>
      <c r="C64" s="28"/>
      <c r="D64" s="35"/>
      <c r="E64" s="30">
        <v>0</v>
      </c>
      <c r="F64" s="42"/>
      <c r="G64" s="30">
        <v>0</v>
      </c>
      <c r="H64" s="42">
        <v>0</v>
      </c>
      <c r="I64" s="30">
        <v>0</v>
      </c>
      <c r="J64" s="30">
        <v>0</v>
      </c>
      <c r="K64" s="34"/>
    </row>
    <row r="65" spans="2:11" s="2" customFormat="1" ht="13.5" customHeight="1" thickBot="1">
      <c r="B65" s="27" t="s">
        <v>21</v>
      </c>
      <c r="C65" s="28"/>
      <c r="D65" s="35"/>
      <c r="E65" s="36">
        <v>0</v>
      </c>
      <c r="F65" s="38">
        <v>0</v>
      </c>
      <c r="G65" s="36">
        <v>0</v>
      </c>
      <c r="H65" s="39">
        <v>0</v>
      </c>
      <c r="I65" s="36">
        <v>0</v>
      </c>
      <c r="J65" s="36">
        <v>0</v>
      </c>
      <c r="K65" s="34"/>
    </row>
    <row r="66" spans="2:11" s="2" customFormat="1" ht="13.5" thickBot="1">
      <c r="B66" s="23" t="s">
        <v>19</v>
      </c>
      <c r="C66" s="24"/>
      <c r="D66" s="25"/>
      <c r="E66" s="26">
        <f>E67</f>
        <v>898.62834968801508</v>
      </c>
      <c r="F66" s="40"/>
      <c r="G66" s="26">
        <f t="shared" ref="G66:J66" si="5">G67</f>
        <v>0</v>
      </c>
      <c r="H66" s="41">
        <f t="shared" si="5"/>
        <v>0</v>
      </c>
      <c r="I66" s="26">
        <f t="shared" si="5"/>
        <v>0</v>
      </c>
      <c r="J66" s="26">
        <f t="shared" si="5"/>
        <v>0</v>
      </c>
    </row>
    <row r="67" spans="2:11" s="2" customFormat="1" ht="13.5" customHeight="1" thickBot="1">
      <c r="B67" s="27"/>
      <c r="C67" s="28" t="s">
        <v>20</v>
      </c>
      <c r="D67" s="35" t="s">
        <v>7</v>
      </c>
      <c r="E67" s="36">
        <v>898.62834968801508</v>
      </c>
      <c r="F67" s="38">
        <v>0</v>
      </c>
      <c r="G67" s="36">
        <v>0</v>
      </c>
      <c r="H67" s="39">
        <v>0</v>
      </c>
      <c r="I67" s="36">
        <v>0</v>
      </c>
      <c r="J67" s="36">
        <v>0</v>
      </c>
      <c r="K67" s="34"/>
    </row>
    <row r="68" spans="2:11" s="2" customFormat="1" ht="13.5" thickBot="1">
      <c r="B68" s="23" t="s">
        <v>31</v>
      </c>
      <c r="C68" s="24"/>
      <c r="D68" s="29"/>
      <c r="E68" s="26">
        <f>E69+E74</f>
        <v>466808903.49974751</v>
      </c>
      <c r="F68" s="40"/>
      <c r="G68" s="26">
        <f>SUM(G69,G74)</f>
        <v>0</v>
      </c>
      <c r="H68" s="41">
        <f>SUM(H69,H74)</f>
        <v>36088782.237230003</v>
      </c>
      <c r="I68" s="26">
        <f>SUM(I69,I74)</f>
        <v>19429266.503979191</v>
      </c>
      <c r="J68" s="26">
        <f>SUM(J69,J74)</f>
        <v>10647.279719999999</v>
      </c>
    </row>
    <row r="69" spans="2:11" s="2" customFormat="1" ht="12.75" customHeight="1">
      <c r="B69" s="27" t="s">
        <v>32</v>
      </c>
      <c r="C69" s="28"/>
      <c r="D69" s="29"/>
      <c r="E69" s="33">
        <f>E70+E73</f>
        <v>33546093.75</v>
      </c>
      <c r="F69" s="32"/>
      <c r="G69" s="49">
        <f>G70+G73</f>
        <v>0</v>
      </c>
      <c r="H69" s="33">
        <f>H70+H73</f>
        <v>6599075</v>
      </c>
      <c r="I69" s="30">
        <f>I70+I73</f>
        <v>1778535.7778100001</v>
      </c>
      <c r="J69" s="30">
        <f>J70+J73</f>
        <v>9404.5685199999989</v>
      </c>
      <c r="K69" s="34"/>
    </row>
    <row r="70" spans="2:11" s="2" customFormat="1" ht="12.75" customHeight="1">
      <c r="B70" s="27" t="s">
        <v>33</v>
      </c>
      <c r="C70" s="28"/>
      <c r="D70" s="35"/>
      <c r="E70" s="33">
        <f>SUM(E71:E72)</f>
        <v>33546093.75</v>
      </c>
      <c r="F70" s="30"/>
      <c r="G70" s="33">
        <f>SUM(G71:G72)</f>
        <v>0</v>
      </c>
      <c r="H70" s="33">
        <f>SUM(H71:H72)</f>
        <v>6599075</v>
      </c>
      <c r="I70" s="33">
        <f>SUM(I71:I72)</f>
        <v>1778535.7778100001</v>
      </c>
      <c r="J70" s="33">
        <f>SUM(J71:J72)</f>
        <v>9404.5685199999989</v>
      </c>
      <c r="K70" s="34"/>
    </row>
    <row r="71" spans="2:11" s="2" customFormat="1" ht="12.75" customHeight="1">
      <c r="B71" s="27"/>
      <c r="C71" s="28" t="s">
        <v>49</v>
      </c>
      <c r="D71" s="35" t="s">
        <v>28</v>
      </c>
      <c r="E71" s="39">
        <v>33546093.75</v>
      </c>
      <c r="F71" s="37">
        <v>2026</v>
      </c>
      <c r="G71" s="39">
        <v>0</v>
      </c>
      <c r="H71" s="39">
        <v>6375375</v>
      </c>
      <c r="I71" s="36">
        <v>1688765.27425</v>
      </c>
      <c r="J71" s="36">
        <v>9404.5685199999989</v>
      </c>
      <c r="K71" s="34"/>
    </row>
    <row r="72" spans="2:11" s="2" customFormat="1" ht="12.75" customHeight="1">
      <c r="B72" s="27"/>
      <c r="C72" s="28" t="s">
        <v>77</v>
      </c>
      <c r="D72" s="35" t="s">
        <v>7</v>
      </c>
      <c r="E72" s="39">
        <v>0</v>
      </c>
      <c r="F72" s="37">
        <v>2023</v>
      </c>
      <c r="G72" s="39">
        <v>0</v>
      </c>
      <c r="H72" s="39">
        <v>223700</v>
      </c>
      <c r="I72" s="36">
        <v>89770.503559999997</v>
      </c>
      <c r="J72" s="36">
        <v>0</v>
      </c>
      <c r="K72" s="34"/>
    </row>
    <row r="73" spans="2:11" s="2" customFormat="1" ht="12.75" customHeight="1">
      <c r="B73" s="27" t="s">
        <v>34</v>
      </c>
      <c r="C73" s="28"/>
      <c r="D73" s="35"/>
      <c r="E73" s="33">
        <v>0</v>
      </c>
      <c r="F73" s="30"/>
      <c r="G73" s="33">
        <v>0</v>
      </c>
      <c r="H73" s="33">
        <v>0</v>
      </c>
      <c r="I73" s="30">
        <v>0</v>
      </c>
      <c r="J73" s="30">
        <v>0</v>
      </c>
      <c r="K73" s="34"/>
    </row>
    <row r="74" spans="2:11" s="2" customFormat="1" ht="12.75" customHeight="1">
      <c r="B74" s="27" t="s">
        <v>35</v>
      </c>
      <c r="C74" s="28"/>
      <c r="D74" s="35"/>
      <c r="E74" s="33">
        <f>SUM(E75:E77)</f>
        <v>433262809.74974751</v>
      </c>
      <c r="F74" s="30"/>
      <c r="G74" s="33">
        <f>SUM(G75:G77)</f>
        <v>0</v>
      </c>
      <c r="H74" s="33">
        <f>SUM(H75:H77)</f>
        <v>29489707.237230003</v>
      </c>
      <c r="I74" s="33">
        <f>SUM(I75:I77)</f>
        <v>17650730.726169191</v>
      </c>
      <c r="J74" s="33">
        <f>SUM(J75:J77)</f>
        <v>1242.7112</v>
      </c>
      <c r="K74" s="34"/>
    </row>
    <row r="75" spans="2:11" s="2" customFormat="1" ht="12.75" customHeight="1">
      <c r="B75" s="27"/>
      <c r="C75" s="28" t="s">
        <v>80</v>
      </c>
      <c r="D75" s="35" t="s">
        <v>28</v>
      </c>
      <c r="E75" s="39">
        <v>165628066.7227475</v>
      </c>
      <c r="F75" s="37">
        <v>2025</v>
      </c>
      <c r="G75" s="39">
        <v>0</v>
      </c>
      <c r="H75" s="39">
        <v>29489707.237230003</v>
      </c>
      <c r="I75" s="36">
        <v>6082495.41826919</v>
      </c>
      <c r="J75" s="36">
        <v>309.83350000000002</v>
      </c>
      <c r="K75" s="34"/>
    </row>
    <row r="76" spans="2:11" s="2" customFormat="1" ht="12.75" customHeight="1">
      <c r="B76" s="27"/>
      <c r="C76" s="28" t="s">
        <v>81</v>
      </c>
      <c r="D76" s="35" t="s">
        <v>28</v>
      </c>
      <c r="E76" s="39">
        <v>142058467.71450001</v>
      </c>
      <c r="F76" s="37">
        <v>2027</v>
      </c>
      <c r="G76" s="39">
        <v>0</v>
      </c>
      <c r="H76" s="39">
        <v>0</v>
      </c>
      <c r="I76" s="36">
        <v>4319185.13528</v>
      </c>
      <c r="J76" s="36">
        <v>311.17025999999998</v>
      </c>
      <c r="K76" s="34"/>
    </row>
    <row r="77" spans="2:11" s="2" customFormat="1" ht="12.75" customHeight="1" thickBot="1">
      <c r="B77" s="27"/>
      <c r="C77" s="28" t="s">
        <v>82</v>
      </c>
      <c r="D77" s="46" t="s">
        <v>28</v>
      </c>
      <c r="E77" s="39">
        <v>125576275.3125</v>
      </c>
      <c r="F77" s="50">
        <v>2029</v>
      </c>
      <c r="G77" s="51">
        <v>0</v>
      </c>
      <c r="H77" s="39">
        <v>0</v>
      </c>
      <c r="I77" s="36">
        <v>7249050.1726200012</v>
      </c>
      <c r="J77" s="36">
        <v>621.70743999999991</v>
      </c>
      <c r="K77" s="34"/>
    </row>
    <row r="78" spans="2:11" s="2" customFormat="1" ht="13.5" thickBot="1">
      <c r="B78" s="23" t="s">
        <v>36</v>
      </c>
      <c r="C78" s="24"/>
      <c r="D78" s="46"/>
      <c r="E78" s="52"/>
      <c r="F78" s="53"/>
      <c r="G78" s="52"/>
      <c r="H78" s="53"/>
      <c r="I78" s="52"/>
      <c r="J78" s="52"/>
    </row>
    <row r="79" spans="2:11" s="2" customFormat="1" ht="13.5" thickBot="1">
      <c r="B79" s="23" t="s">
        <v>21</v>
      </c>
      <c r="C79" s="24"/>
      <c r="D79" s="25"/>
      <c r="E79" s="36"/>
      <c r="F79" s="38"/>
      <c r="G79" s="36"/>
      <c r="H79" s="38"/>
      <c r="I79" s="36"/>
      <c r="J79" s="36"/>
    </row>
    <row r="80" spans="2:11" s="2" customFormat="1" ht="13.5" thickBot="1">
      <c r="B80" s="23" t="s">
        <v>39</v>
      </c>
      <c r="C80" s="24"/>
      <c r="D80" s="25" t="s">
        <v>22</v>
      </c>
      <c r="E80" s="26">
        <f>E68+E66+E61+E60+E59+E47+E46+E24+E7</f>
        <v>639367029.74750149</v>
      </c>
      <c r="F80" s="40"/>
      <c r="G80" s="26">
        <f>G68+G66+G61+G60+G59+G47+G46+G24+G7</f>
        <v>17231882.977474913</v>
      </c>
      <c r="H80" s="41">
        <f>H68+H66+H61+H60+H59+H47+H46+H24+H7</f>
        <v>54361267.208103001</v>
      </c>
      <c r="I80" s="26">
        <f>I68+I66+I61+I60+I59+I47+I46+I24+I7</f>
        <v>23535937.18089414</v>
      </c>
      <c r="J80" s="26">
        <f>J68+J66+J61+J60+J59+J47+J46+J24+J7</f>
        <v>88381.068187048993</v>
      </c>
      <c r="K80" s="54"/>
    </row>
    <row r="81" spans="2:11" s="2" customFormat="1" ht="13.5" thickBot="1">
      <c r="B81" s="23" t="s">
        <v>23</v>
      </c>
      <c r="C81" s="24"/>
      <c r="D81" s="25"/>
      <c r="E81" s="52"/>
      <c r="F81" s="53"/>
      <c r="G81" s="52"/>
      <c r="H81" s="55"/>
      <c r="I81" s="55"/>
      <c r="J81" s="55"/>
    </row>
    <row r="82" spans="2:11" s="2" customFormat="1">
      <c r="B82" s="56" t="s">
        <v>24</v>
      </c>
      <c r="C82" s="57"/>
      <c r="D82" s="29" t="s">
        <v>7</v>
      </c>
      <c r="E82" s="58"/>
      <c r="F82" s="59"/>
      <c r="G82" s="58"/>
      <c r="H82" s="60"/>
      <c r="I82" s="58"/>
      <c r="J82" s="58"/>
    </row>
    <row r="83" spans="2:11" s="2" customFormat="1">
      <c r="B83" s="61" t="s">
        <v>11</v>
      </c>
      <c r="C83" s="62"/>
      <c r="D83" s="35" t="s">
        <v>7</v>
      </c>
      <c r="E83" s="63"/>
      <c r="F83" s="64"/>
      <c r="G83" s="63"/>
      <c r="H83" s="65"/>
      <c r="I83" s="63"/>
      <c r="J83" s="63"/>
      <c r="K83" s="34"/>
    </row>
    <row r="84" spans="2:11" s="2" customFormat="1">
      <c r="B84" s="61" t="s">
        <v>25</v>
      </c>
      <c r="C84" s="62"/>
      <c r="D84" s="35" t="s">
        <v>7</v>
      </c>
      <c r="E84" s="63"/>
      <c r="F84" s="64"/>
      <c r="G84" s="63"/>
      <c r="H84" s="65"/>
      <c r="I84" s="63"/>
      <c r="J84" s="63"/>
      <c r="K84" s="66"/>
    </row>
    <row r="85" spans="2:11" s="2" customFormat="1" ht="13.5" thickBot="1">
      <c r="B85" s="67" t="s">
        <v>21</v>
      </c>
      <c r="C85" s="68"/>
      <c r="D85" s="46" t="s">
        <v>7</v>
      </c>
      <c r="E85" s="69"/>
      <c r="F85" s="70"/>
      <c r="G85" s="69"/>
      <c r="H85" s="71"/>
      <c r="I85" s="69"/>
      <c r="J85" s="69"/>
      <c r="K85" s="6"/>
    </row>
    <row r="86" spans="2:11" s="2" customFormat="1" ht="12.75" customHeight="1">
      <c r="B86" s="28"/>
      <c r="C86" s="28"/>
      <c r="D86" s="72"/>
      <c r="E86" s="6"/>
      <c r="F86" s="6"/>
      <c r="G86" s="6"/>
      <c r="H86" s="6"/>
      <c r="I86" s="6"/>
      <c r="J86" s="6"/>
      <c r="K86" s="73"/>
    </row>
    <row r="87" spans="2:11" s="2" customFormat="1" ht="12.75" customHeight="1">
      <c r="B87" s="2" t="s">
        <v>87</v>
      </c>
      <c r="C87" s="28"/>
      <c r="D87" s="74"/>
      <c r="E87" s="34"/>
      <c r="F87" s="34"/>
      <c r="G87" s="34"/>
      <c r="H87" s="34"/>
      <c r="I87" s="34"/>
      <c r="J87" s="34"/>
    </row>
    <row r="88" spans="2:11" s="2" customFormat="1" ht="12.75" customHeight="1">
      <c r="B88" s="75" t="s">
        <v>93</v>
      </c>
    </row>
    <row r="89" spans="2:11" s="2" customFormat="1" ht="12.75" customHeight="1">
      <c r="B89" s="2" t="s">
        <v>48</v>
      </c>
      <c r="C89" s="75"/>
      <c r="D89" s="76"/>
      <c r="E89" s="77"/>
      <c r="F89" s="77"/>
      <c r="G89" s="77"/>
      <c r="H89" s="77"/>
      <c r="I89" s="77"/>
      <c r="J89" s="77"/>
    </row>
    <row r="90" spans="2:11" s="2" customFormat="1" ht="12.75" customHeight="1">
      <c r="B90" s="75" t="s">
        <v>94</v>
      </c>
      <c r="C90" s="75"/>
      <c r="D90" s="78"/>
      <c r="E90" s="78"/>
      <c r="F90" s="78"/>
      <c r="G90" s="78"/>
      <c r="H90" s="78"/>
      <c r="I90" s="79"/>
      <c r="J90" s="78"/>
      <c r="K90" s="80"/>
    </row>
    <row r="91" spans="2:11" s="2" customFormat="1">
      <c r="C91" s="2" t="s">
        <v>95</v>
      </c>
      <c r="D91" s="80"/>
      <c r="E91" s="81"/>
      <c r="F91" s="81"/>
      <c r="G91" s="81"/>
      <c r="H91" s="82"/>
      <c r="I91" s="82"/>
      <c r="J91" s="82"/>
      <c r="K91" s="83"/>
    </row>
    <row r="92" spans="2:11" s="2" customFormat="1">
      <c r="B92" s="84"/>
      <c r="D92" s="80"/>
      <c r="E92" s="82"/>
      <c r="F92" s="82"/>
      <c r="G92" s="82"/>
      <c r="H92" s="82"/>
      <c r="I92" s="85"/>
      <c r="J92" s="85"/>
      <c r="K92" s="86"/>
    </row>
    <row r="93" spans="2:11" s="2" customFormat="1">
      <c r="B93" s="84"/>
      <c r="E93" s="87"/>
      <c r="F93" s="87"/>
      <c r="G93" s="87"/>
      <c r="H93" s="87"/>
      <c r="I93" s="87"/>
      <c r="J93" s="88"/>
      <c r="K93" s="80"/>
    </row>
    <row r="94" spans="2:11" s="2" customFormat="1">
      <c r="E94" s="89"/>
      <c r="F94" s="89"/>
      <c r="G94" s="89"/>
      <c r="H94" s="87"/>
      <c r="I94" s="90"/>
      <c r="J94" s="91"/>
      <c r="K94" s="80"/>
    </row>
    <row r="95" spans="2:11" s="2" customFormat="1">
      <c r="E95" s="92"/>
      <c r="F95" s="92"/>
      <c r="G95" s="92"/>
      <c r="H95" s="92"/>
      <c r="I95" s="92"/>
      <c r="J95" s="92"/>
      <c r="K95" s="80"/>
    </row>
    <row r="96" spans="2:11" s="2" customFormat="1">
      <c r="E96" s="92"/>
      <c r="F96" s="92"/>
      <c r="G96" s="92"/>
      <c r="H96" s="93"/>
      <c r="I96" s="94"/>
      <c r="J96" s="95"/>
      <c r="K96" s="80"/>
    </row>
    <row r="97" spans="5:11" s="2" customFormat="1">
      <c r="E97" s="93"/>
      <c r="F97" s="93"/>
      <c r="G97" s="93"/>
      <c r="H97" s="96"/>
      <c r="I97" s="93"/>
      <c r="J97" s="97"/>
      <c r="K97" s="90"/>
    </row>
    <row r="98" spans="5:11" s="2" customFormat="1">
      <c r="E98" s="98"/>
      <c r="F98" s="8"/>
      <c r="G98" s="8"/>
      <c r="K98" s="90"/>
    </row>
    <row r="99" spans="5:11" s="2" customFormat="1">
      <c r="E99" s="8"/>
      <c r="F99" s="8"/>
      <c r="G99" s="8"/>
    </row>
    <row r="100" spans="5:11" s="2" customFormat="1">
      <c r="E100" s="7"/>
      <c r="F100" s="7"/>
      <c r="G100" s="7"/>
    </row>
    <row r="101" spans="5:11" s="2" customFormat="1">
      <c r="E101" s="8"/>
      <c r="F101" s="8"/>
      <c r="G101" s="8"/>
    </row>
    <row r="102" spans="5:11" s="2" customFormat="1">
      <c r="E102" s="8"/>
      <c r="F102" s="8"/>
      <c r="G102" s="8"/>
    </row>
    <row r="103" spans="5:11" s="2" customFormat="1">
      <c r="E103" s="8"/>
      <c r="F103" s="8"/>
      <c r="G103" s="8"/>
    </row>
    <row r="104" spans="5:11" s="2" customFormat="1">
      <c r="E104" s="8"/>
      <c r="F104" s="8"/>
      <c r="G104" s="8"/>
    </row>
    <row r="105" spans="5:11" s="2" customFormat="1">
      <c r="E105" s="8"/>
      <c r="F105" s="8"/>
      <c r="G105" s="8"/>
    </row>
    <row r="106" spans="5:11" s="2" customFormat="1">
      <c r="E106" s="8"/>
      <c r="F106" s="8"/>
      <c r="G106" s="8"/>
    </row>
    <row r="107" spans="5:11" s="2" customFormat="1">
      <c r="E107" s="8"/>
      <c r="F107" s="8"/>
      <c r="G107" s="8"/>
    </row>
    <row r="108" spans="5:11" s="2" customFormat="1">
      <c r="E108" s="8"/>
      <c r="F108" s="8"/>
      <c r="G108" s="8"/>
    </row>
    <row r="109" spans="5:11" s="2" customFormat="1">
      <c r="E109" s="8"/>
      <c r="F109" s="8"/>
      <c r="G109" s="8"/>
    </row>
    <row r="110" spans="5:11" s="2" customFormat="1">
      <c r="E110" s="8"/>
      <c r="F110" s="8"/>
      <c r="G110" s="8"/>
    </row>
    <row r="111" spans="5:11" s="2" customFormat="1">
      <c r="E111" s="8"/>
      <c r="F111" s="8"/>
      <c r="G111" s="8"/>
    </row>
    <row r="112" spans="5:11" s="2" customFormat="1">
      <c r="E112" s="8"/>
      <c r="F112" s="8"/>
      <c r="G112" s="8"/>
    </row>
    <row r="113" spans="5:7" s="2" customFormat="1">
      <c r="E113" s="8"/>
      <c r="F113" s="8"/>
      <c r="G113" s="8"/>
    </row>
    <row r="114" spans="5:7" s="2" customFormat="1">
      <c r="E114" s="8"/>
      <c r="F114" s="8"/>
      <c r="G114" s="8"/>
    </row>
    <row r="115" spans="5:7" s="2" customFormat="1">
      <c r="E115" s="8"/>
      <c r="F115" s="8"/>
      <c r="G115" s="8"/>
    </row>
    <row r="116" spans="5:7" s="2" customFormat="1">
      <c r="E116" s="8"/>
      <c r="F116" s="8"/>
      <c r="G116" s="8"/>
    </row>
    <row r="117" spans="5:7" s="2" customFormat="1">
      <c r="E117" s="8"/>
      <c r="F117" s="8"/>
      <c r="G117" s="8"/>
    </row>
    <row r="118" spans="5:7" s="2" customFormat="1">
      <c r="E118" s="8"/>
      <c r="F118" s="8"/>
      <c r="G118" s="8"/>
    </row>
    <row r="119" spans="5:7" s="2" customFormat="1">
      <c r="E119" s="8"/>
      <c r="F119" s="8"/>
      <c r="G119" s="8"/>
    </row>
    <row r="120" spans="5:7" s="2" customFormat="1">
      <c r="E120" s="8"/>
      <c r="F120" s="8"/>
      <c r="G120" s="8"/>
    </row>
    <row r="121" spans="5:7" s="2" customFormat="1">
      <c r="E121" s="8"/>
      <c r="F121" s="8"/>
      <c r="G121" s="8"/>
    </row>
    <row r="122" spans="5:7" s="2" customFormat="1">
      <c r="E122" s="8"/>
      <c r="F122" s="8"/>
      <c r="G122" s="8"/>
    </row>
    <row r="123" spans="5:7" s="2" customFormat="1">
      <c r="E123" s="8"/>
      <c r="F123" s="8"/>
      <c r="G123" s="8"/>
    </row>
    <row r="124" spans="5:7" s="2" customFormat="1">
      <c r="E124" s="8"/>
      <c r="F124" s="8"/>
      <c r="G124" s="8"/>
    </row>
    <row r="125" spans="5:7" s="2" customFormat="1">
      <c r="E125" s="8"/>
      <c r="F125" s="8"/>
      <c r="G125" s="8"/>
    </row>
    <row r="126" spans="5:7" s="2" customFormat="1">
      <c r="E126" s="8"/>
      <c r="F126" s="8"/>
      <c r="G126" s="8"/>
    </row>
    <row r="127" spans="5:7" s="2" customFormat="1">
      <c r="E127" s="8"/>
      <c r="F127" s="8"/>
      <c r="G127" s="8"/>
    </row>
    <row r="128" spans="5:7" s="2" customFormat="1">
      <c r="E128" s="8"/>
      <c r="F128" s="8"/>
      <c r="G128" s="8"/>
    </row>
    <row r="129" spans="5:7" s="2" customFormat="1">
      <c r="E129" s="8"/>
      <c r="F129" s="8"/>
      <c r="G129" s="8"/>
    </row>
    <row r="130" spans="5:7" s="2" customFormat="1">
      <c r="E130" s="8"/>
      <c r="F130" s="8"/>
      <c r="G130" s="8"/>
    </row>
    <row r="131" spans="5:7" s="2" customFormat="1">
      <c r="E131" s="8"/>
      <c r="F131" s="8"/>
      <c r="G131" s="8"/>
    </row>
    <row r="132" spans="5:7" s="2" customFormat="1">
      <c r="E132" s="8"/>
      <c r="F132" s="8"/>
      <c r="G132" s="8"/>
    </row>
    <row r="133" spans="5:7" s="2" customFormat="1">
      <c r="E133" s="8"/>
      <c r="F133" s="8"/>
      <c r="G133" s="8"/>
    </row>
    <row r="134" spans="5:7" s="2" customFormat="1">
      <c r="E134" s="8"/>
      <c r="F134" s="8"/>
      <c r="G134" s="8"/>
    </row>
    <row r="135" spans="5:7" s="2" customFormat="1">
      <c r="E135" s="8"/>
      <c r="F135" s="8"/>
      <c r="G135" s="8"/>
    </row>
    <row r="136" spans="5:7" s="2" customFormat="1">
      <c r="E136" s="8"/>
      <c r="F136" s="8"/>
      <c r="G136" s="8"/>
    </row>
    <row r="137" spans="5:7" s="2" customFormat="1">
      <c r="E137" s="8"/>
      <c r="F137" s="8"/>
      <c r="G137" s="8"/>
    </row>
    <row r="138" spans="5:7" s="2" customFormat="1">
      <c r="E138" s="8"/>
      <c r="F138" s="8"/>
      <c r="G138" s="8"/>
    </row>
    <row r="139" spans="5:7" s="2" customFormat="1">
      <c r="E139" s="8"/>
      <c r="F139" s="8"/>
      <c r="G139" s="8"/>
    </row>
    <row r="140" spans="5:7" s="2" customFormat="1">
      <c r="E140" s="8"/>
      <c r="F140" s="8"/>
      <c r="G140" s="8"/>
    </row>
    <row r="141" spans="5:7" s="2" customFormat="1">
      <c r="E141" s="8"/>
      <c r="F141" s="8"/>
      <c r="G141" s="8"/>
    </row>
    <row r="142" spans="5:7" s="2" customFormat="1">
      <c r="E142" s="8"/>
      <c r="F142" s="8"/>
      <c r="G142" s="8"/>
    </row>
    <row r="143" spans="5:7" s="2" customFormat="1">
      <c r="E143" s="8"/>
      <c r="F143" s="8"/>
      <c r="G143" s="8"/>
    </row>
    <row r="144" spans="5:7" s="2" customFormat="1">
      <c r="E144" s="8"/>
      <c r="F144" s="8"/>
      <c r="G144" s="8"/>
    </row>
    <row r="145" spans="5:7" s="2" customFormat="1">
      <c r="E145" s="8"/>
      <c r="F145" s="8"/>
      <c r="G145" s="8"/>
    </row>
    <row r="146" spans="5:7" s="2" customFormat="1">
      <c r="E146" s="8"/>
      <c r="F146" s="8"/>
      <c r="G146" s="8"/>
    </row>
    <row r="147" spans="5:7" s="2" customFormat="1">
      <c r="E147" s="8"/>
      <c r="F147" s="8"/>
      <c r="G147" s="8"/>
    </row>
    <row r="148" spans="5:7" s="2" customFormat="1">
      <c r="E148" s="8"/>
      <c r="F148" s="8"/>
      <c r="G148" s="8"/>
    </row>
    <row r="149" spans="5:7" s="2" customFormat="1">
      <c r="E149" s="8"/>
      <c r="F149" s="8"/>
      <c r="G149" s="8"/>
    </row>
    <row r="150" spans="5:7" s="2" customFormat="1">
      <c r="E150" s="8"/>
      <c r="F150" s="8"/>
      <c r="G150" s="8"/>
    </row>
    <row r="151" spans="5:7" s="2" customFormat="1">
      <c r="E151" s="8"/>
      <c r="F151" s="8"/>
      <c r="G151" s="8"/>
    </row>
    <row r="152" spans="5:7" s="2" customFormat="1">
      <c r="E152" s="8"/>
      <c r="F152" s="8"/>
      <c r="G152" s="8"/>
    </row>
    <row r="153" spans="5:7" s="2" customFormat="1">
      <c r="E153" s="8"/>
      <c r="F153" s="8"/>
      <c r="G153" s="8"/>
    </row>
    <row r="154" spans="5:7" s="2" customFormat="1">
      <c r="E154" s="8"/>
      <c r="F154" s="8"/>
      <c r="G154" s="8"/>
    </row>
    <row r="155" spans="5:7" s="2" customFormat="1">
      <c r="E155" s="8"/>
      <c r="F155" s="8"/>
      <c r="G155" s="8"/>
    </row>
    <row r="156" spans="5:7" s="2" customFormat="1">
      <c r="E156" s="8"/>
      <c r="F156" s="8"/>
      <c r="G156" s="8"/>
    </row>
    <row r="157" spans="5:7" s="2" customFormat="1">
      <c r="E157" s="8"/>
      <c r="F157" s="8"/>
      <c r="G157" s="8"/>
    </row>
    <row r="158" spans="5:7" s="2" customFormat="1">
      <c r="E158" s="8"/>
      <c r="F158" s="8"/>
      <c r="G158" s="8"/>
    </row>
    <row r="159" spans="5:7" s="2" customFormat="1">
      <c r="E159" s="8"/>
      <c r="F159" s="8"/>
      <c r="G159" s="8"/>
    </row>
    <row r="160" spans="5:7" s="2" customFormat="1">
      <c r="E160" s="8"/>
      <c r="F160" s="8"/>
      <c r="G160" s="8"/>
    </row>
    <row r="161" spans="5:7" s="2" customFormat="1">
      <c r="E161" s="8"/>
      <c r="F161" s="8"/>
      <c r="G161" s="8"/>
    </row>
    <row r="162" spans="5:7" s="2" customFormat="1">
      <c r="E162" s="8"/>
      <c r="F162" s="8"/>
      <c r="G162" s="8"/>
    </row>
    <row r="163" spans="5:7" s="2" customFormat="1">
      <c r="E163" s="8"/>
      <c r="F163" s="8"/>
      <c r="G163" s="8"/>
    </row>
    <row r="164" spans="5:7" s="2" customFormat="1">
      <c r="E164" s="8"/>
      <c r="F164" s="8"/>
      <c r="G164" s="8"/>
    </row>
    <row r="165" spans="5:7" s="2" customFormat="1">
      <c r="E165" s="8"/>
      <c r="F165" s="8"/>
      <c r="G165" s="8"/>
    </row>
    <row r="166" spans="5:7" s="2" customFormat="1">
      <c r="E166" s="8"/>
      <c r="F166" s="8"/>
      <c r="G166" s="8"/>
    </row>
    <row r="167" spans="5:7" s="2" customFormat="1">
      <c r="E167" s="8"/>
      <c r="F167" s="8"/>
      <c r="G167" s="8"/>
    </row>
    <row r="168" spans="5:7" s="2" customFormat="1">
      <c r="E168" s="8"/>
      <c r="F168" s="8"/>
      <c r="G168" s="8"/>
    </row>
    <row r="169" spans="5:7" s="2" customFormat="1">
      <c r="E169" s="8"/>
      <c r="F169" s="8"/>
      <c r="G169" s="8"/>
    </row>
    <row r="170" spans="5:7" s="2" customFormat="1">
      <c r="E170" s="8"/>
      <c r="F170" s="8"/>
      <c r="G170" s="8"/>
    </row>
    <row r="171" spans="5:7" s="2" customFormat="1">
      <c r="E171" s="8"/>
      <c r="F171" s="8"/>
      <c r="G171" s="8"/>
    </row>
    <row r="172" spans="5:7" s="2" customFormat="1">
      <c r="E172" s="8"/>
      <c r="F172" s="8"/>
      <c r="G172" s="8"/>
    </row>
    <row r="173" spans="5:7" s="2" customFormat="1">
      <c r="E173" s="8"/>
      <c r="F173" s="8"/>
      <c r="G173" s="8"/>
    </row>
    <row r="174" spans="5:7" s="2" customFormat="1">
      <c r="E174" s="8"/>
      <c r="F174" s="8"/>
      <c r="G174" s="8"/>
    </row>
    <row r="175" spans="5:7" s="2" customFormat="1">
      <c r="E175" s="8"/>
      <c r="F175" s="8"/>
      <c r="G175" s="8"/>
    </row>
    <row r="176" spans="5:7" s="2" customFormat="1">
      <c r="E176" s="8"/>
      <c r="F176" s="8"/>
      <c r="G176" s="8"/>
    </row>
    <row r="177" spans="5:7" s="2" customFormat="1">
      <c r="E177" s="8"/>
      <c r="F177" s="8"/>
      <c r="G177" s="8"/>
    </row>
    <row r="178" spans="5:7" s="2" customFormat="1">
      <c r="E178" s="8"/>
      <c r="F178" s="8"/>
      <c r="G178" s="8"/>
    </row>
    <row r="179" spans="5:7" s="2" customFormat="1">
      <c r="E179" s="8"/>
      <c r="F179" s="8"/>
      <c r="G179" s="8"/>
    </row>
    <row r="180" spans="5:7" s="2" customFormat="1">
      <c r="E180" s="8"/>
      <c r="F180" s="8"/>
      <c r="G180" s="8"/>
    </row>
    <row r="181" spans="5:7" s="2" customFormat="1">
      <c r="E181" s="8"/>
      <c r="F181" s="8"/>
      <c r="G181" s="8"/>
    </row>
    <row r="182" spans="5:7" s="2" customFormat="1">
      <c r="E182" s="8"/>
      <c r="F182" s="8"/>
      <c r="G182" s="8"/>
    </row>
    <row r="183" spans="5:7" s="2" customFormat="1">
      <c r="E183" s="8"/>
      <c r="F183" s="8"/>
      <c r="G183" s="8"/>
    </row>
    <row r="184" spans="5:7" s="2" customFormat="1">
      <c r="E184" s="8"/>
      <c r="F184" s="8"/>
      <c r="G184" s="8"/>
    </row>
    <row r="185" spans="5:7" s="2" customFormat="1">
      <c r="E185" s="8"/>
      <c r="F185" s="8"/>
      <c r="G185" s="8"/>
    </row>
    <row r="186" spans="5:7" s="2" customFormat="1">
      <c r="E186" s="8"/>
      <c r="F186" s="8"/>
      <c r="G186" s="8"/>
    </row>
    <row r="187" spans="5:7" s="2" customFormat="1">
      <c r="E187" s="8"/>
      <c r="F187" s="8"/>
      <c r="G187" s="8"/>
    </row>
    <row r="188" spans="5:7" s="2" customFormat="1">
      <c r="E188" s="8"/>
      <c r="F188" s="8"/>
      <c r="G188" s="8"/>
    </row>
    <row r="189" spans="5:7" s="2" customFormat="1">
      <c r="E189" s="8"/>
      <c r="F189" s="8"/>
      <c r="G189" s="8"/>
    </row>
    <row r="190" spans="5:7" s="2" customFormat="1">
      <c r="E190" s="8"/>
      <c r="F190" s="8"/>
      <c r="G190" s="8"/>
    </row>
    <row r="191" spans="5:7" s="2" customFormat="1">
      <c r="E191" s="8"/>
      <c r="F191" s="8"/>
      <c r="G191" s="8"/>
    </row>
    <row r="192" spans="5:7" s="2" customFormat="1">
      <c r="E192" s="8"/>
      <c r="F192" s="8"/>
      <c r="G192" s="8"/>
    </row>
    <row r="193" spans="5:7" s="2" customFormat="1">
      <c r="E193" s="8"/>
      <c r="F193" s="8"/>
      <c r="G193" s="8"/>
    </row>
    <row r="194" spans="5:7" s="2" customFormat="1">
      <c r="E194" s="8"/>
      <c r="F194" s="8"/>
      <c r="G194" s="8"/>
    </row>
    <row r="195" spans="5:7" s="2" customFormat="1">
      <c r="E195" s="8"/>
      <c r="F195" s="8"/>
      <c r="G195" s="8"/>
    </row>
    <row r="196" spans="5:7" s="2" customFormat="1">
      <c r="E196" s="8"/>
      <c r="F196" s="8"/>
      <c r="G196" s="8"/>
    </row>
    <row r="197" spans="5:7" s="2" customFormat="1">
      <c r="E197" s="8"/>
      <c r="F197" s="8"/>
      <c r="G197" s="8"/>
    </row>
    <row r="198" spans="5:7" s="2" customFormat="1">
      <c r="E198" s="8"/>
      <c r="F198" s="8"/>
      <c r="G198" s="8"/>
    </row>
    <row r="199" spans="5:7" s="2" customFormat="1">
      <c r="E199" s="8"/>
      <c r="F199" s="8"/>
      <c r="G199" s="8"/>
    </row>
    <row r="200" spans="5:7" s="2" customFormat="1">
      <c r="E200" s="8"/>
      <c r="F200" s="8"/>
      <c r="G200" s="8"/>
    </row>
    <row r="201" spans="5:7" s="2" customFormat="1">
      <c r="E201" s="8"/>
      <c r="F201" s="8"/>
      <c r="G201" s="8"/>
    </row>
    <row r="202" spans="5:7" s="2" customFormat="1">
      <c r="E202" s="8"/>
      <c r="F202" s="8"/>
      <c r="G202" s="8"/>
    </row>
    <row r="203" spans="5:7" s="2" customFormat="1">
      <c r="E203" s="8"/>
      <c r="F203" s="8"/>
      <c r="G203" s="8"/>
    </row>
    <row r="204" spans="5:7" s="2" customFormat="1">
      <c r="E204" s="8"/>
      <c r="F204" s="8"/>
      <c r="G204" s="8"/>
    </row>
    <row r="205" spans="5:7" s="2" customFormat="1">
      <c r="E205" s="8"/>
      <c r="F205" s="8"/>
      <c r="G205" s="8"/>
    </row>
    <row r="206" spans="5:7" s="2" customFormat="1">
      <c r="E206" s="8"/>
      <c r="F206" s="8"/>
      <c r="G206" s="8"/>
    </row>
    <row r="207" spans="5:7" s="2" customFormat="1">
      <c r="E207" s="8"/>
      <c r="F207" s="8"/>
      <c r="G207" s="8"/>
    </row>
    <row r="208" spans="5:7" s="2" customFormat="1">
      <c r="E208" s="8"/>
      <c r="F208" s="8"/>
      <c r="G208" s="8"/>
    </row>
    <row r="209" spans="5:7" s="2" customFormat="1">
      <c r="E209" s="8"/>
      <c r="F209" s="8"/>
      <c r="G209" s="8"/>
    </row>
    <row r="210" spans="5:7" s="2" customFormat="1">
      <c r="E210" s="8"/>
      <c r="F210" s="8"/>
      <c r="G210" s="8"/>
    </row>
    <row r="211" spans="5:7" s="2" customFormat="1">
      <c r="E211" s="8"/>
      <c r="F211" s="8"/>
      <c r="G211" s="8"/>
    </row>
    <row r="212" spans="5:7" s="2" customFormat="1">
      <c r="E212" s="8"/>
      <c r="F212" s="8"/>
      <c r="G212" s="8"/>
    </row>
    <row r="213" spans="5:7" s="2" customFormat="1">
      <c r="E213" s="8"/>
      <c r="F213" s="8"/>
      <c r="G213" s="8"/>
    </row>
    <row r="214" spans="5:7" s="2" customFormat="1">
      <c r="E214" s="8"/>
      <c r="F214" s="8"/>
      <c r="G214" s="8"/>
    </row>
    <row r="215" spans="5:7" s="2" customFormat="1">
      <c r="E215" s="8"/>
      <c r="F215" s="8"/>
      <c r="G215" s="8"/>
    </row>
    <row r="216" spans="5:7" s="2" customFormat="1">
      <c r="E216" s="8"/>
      <c r="F216" s="8"/>
      <c r="G216" s="8"/>
    </row>
    <row r="217" spans="5:7" s="2" customFormat="1">
      <c r="E217" s="8"/>
      <c r="F217" s="8"/>
      <c r="G217" s="8"/>
    </row>
    <row r="218" spans="5:7" s="2" customFormat="1">
      <c r="E218" s="8"/>
      <c r="F218" s="8"/>
      <c r="G218" s="8"/>
    </row>
    <row r="219" spans="5:7" s="2" customFormat="1">
      <c r="E219" s="8"/>
      <c r="F219" s="8"/>
      <c r="G219" s="8"/>
    </row>
    <row r="220" spans="5:7" s="2" customFormat="1">
      <c r="E220" s="8"/>
      <c r="F220" s="8"/>
      <c r="G220" s="8"/>
    </row>
    <row r="221" spans="5:7" s="2" customFormat="1">
      <c r="E221" s="8"/>
      <c r="F221" s="8"/>
      <c r="G221" s="8"/>
    </row>
    <row r="222" spans="5:7" s="2" customFormat="1">
      <c r="E222" s="8"/>
      <c r="F222" s="8"/>
      <c r="G222" s="8"/>
    </row>
    <row r="223" spans="5:7" s="2" customFormat="1">
      <c r="E223" s="8"/>
      <c r="F223" s="8"/>
      <c r="G223" s="8"/>
    </row>
    <row r="224" spans="5:7" s="2" customFormat="1">
      <c r="E224" s="8"/>
      <c r="F224" s="8"/>
      <c r="G224" s="8"/>
    </row>
    <row r="225" spans="5:7" s="2" customFormat="1">
      <c r="E225" s="8"/>
      <c r="F225" s="8"/>
      <c r="G225" s="8"/>
    </row>
    <row r="226" spans="5:7" s="2" customFormat="1">
      <c r="E226" s="8"/>
      <c r="F226" s="8"/>
      <c r="G226" s="8"/>
    </row>
    <row r="227" spans="5:7" s="2" customFormat="1">
      <c r="E227" s="8"/>
      <c r="F227" s="8"/>
      <c r="G227" s="8"/>
    </row>
    <row r="228" spans="5:7" s="2" customFormat="1">
      <c r="E228" s="8"/>
      <c r="F228" s="8"/>
      <c r="G228" s="8"/>
    </row>
    <row r="229" spans="5:7" s="2" customFormat="1">
      <c r="E229" s="8"/>
      <c r="F229" s="8"/>
      <c r="G229" s="8"/>
    </row>
    <row r="230" spans="5:7" s="2" customFormat="1">
      <c r="E230" s="8"/>
      <c r="F230" s="8"/>
      <c r="G230" s="8"/>
    </row>
    <row r="231" spans="5:7" s="2" customFormat="1">
      <c r="E231" s="8"/>
      <c r="F231" s="8"/>
      <c r="G231" s="8"/>
    </row>
    <row r="232" spans="5:7" s="2" customFormat="1">
      <c r="E232" s="8"/>
      <c r="F232" s="8"/>
      <c r="G232" s="8"/>
    </row>
    <row r="233" spans="5:7" s="2" customFormat="1">
      <c r="E233" s="8"/>
      <c r="F233" s="8"/>
      <c r="G233" s="8"/>
    </row>
    <row r="234" spans="5:7" s="2" customFormat="1">
      <c r="E234" s="8"/>
      <c r="F234" s="8"/>
      <c r="G234" s="8"/>
    </row>
    <row r="235" spans="5:7" s="2" customFormat="1">
      <c r="E235" s="8"/>
      <c r="F235" s="8"/>
      <c r="G235" s="8"/>
    </row>
    <row r="236" spans="5:7" s="2" customFormat="1">
      <c r="E236" s="8"/>
      <c r="F236" s="8"/>
      <c r="G236" s="8"/>
    </row>
    <row r="237" spans="5:7" s="2" customFormat="1">
      <c r="E237" s="8"/>
      <c r="F237" s="8"/>
      <c r="G237" s="8"/>
    </row>
    <row r="238" spans="5:7" s="2" customFormat="1">
      <c r="E238" s="8"/>
      <c r="F238" s="8"/>
      <c r="G238" s="8"/>
    </row>
    <row r="239" spans="5:7" s="2" customFormat="1">
      <c r="E239" s="8"/>
      <c r="F239" s="8"/>
      <c r="G239" s="8"/>
    </row>
    <row r="240" spans="5:7" s="2" customFormat="1">
      <c r="E240" s="8"/>
      <c r="F240" s="8"/>
      <c r="G240" s="8"/>
    </row>
    <row r="241" spans="5:7" s="2" customFormat="1">
      <c r="E241" s="8"/>
      <c r="F241" s="8"/>
      <c r="G241" s="8"/>
    </row>
    <row r="242" spans="5:7" s="2" customFormat="1">
      <c r="E242" s="8"/>
      <c r="F242" s="8"/>
      <c r="G242" s="8"/>
    </row>
    <row r="243" spans="5:7" s="2" customFormat="1">
      <c r="E243" s="8"/>
      <c r="F243" s="8"/>
      <c r="G243" s="8"/>
    </row>
    <row r="244" spans="5:7" s="2" customFormat="1">
      <c r="E244" s="8"/>
      <c r="F244" s="8"/>
      <c r="G244" s="8"/>
    </row>
    <row r="245" spans="5:7" s="2" customFormat="1">
      <c r="E245" s="8"/>
      <c r="F245" s="8"/>
      <c r="G245" s="8"/>
    </row>
    <row r="246" spans="5:7" s="2" customFormat="1">
      <c r="E246" s="8"/>
      <c r="F246" s="8"/>
      <c r="G246" s="8"/>
    </row>
    <row r="247" spans="5:7" s="2" customFormat="1">
      <c r="E247" s="8"/>
      <c r="F247" s="8"/>
      <c r="G247" s="8"/>
    </row>
    <row r="248" spans="5:7" s="2" customFormat="1">
      <c r="E248" s="8"/>
      <c r="F248" s="8"/>
      <c r="G248" s="8"/>
    </row>
    <row r="249" spans="5:7" s="2" customFormat="1">
      <c r="E249" s="8"/>
      <c r="F249" s="8"/>
      <c r="G249" s="8"/>
    </row>
    <row r="250" spans="5:7" s="2" customFormat="1">
      <c r="E250" s="8"/>
      <c r="F250" s="8"/>
      <c r="G250" s="8"/>
    </row>
    <row r="251" spans="5:7" s="2" customFormat="1">
      <c r="E251" s="8"/>
      <c r="F251" s="8"/>
      <c r="G251" s="8"/>
    </row>
    <row r="252" spans="5:7" s="2" customFormat="1">
      <c r="E252" s="8"/>
      <c r="F252" s="8"/>
      <c r="G252" s="8"/>
    </row>
    <row r="253" spans="5:7" s="2" customFormat="1">
      <c r="E253" s="8"/>
      <c r="F253" s="8"/>
      <c r="G253" s="8"/>
    </row>
    <row r="254" spans="5:7" s="2" customFormat="1">
      <c r="E254" s="8"/>
      <c r="F254" s="8"/>
      <c r="G254" s="8"/>
    </row>
    <row r="255" spans="5:7" s="2" customFormat="1">
      <c r="E255" s="8"/>
      <c r="F255" s="8"/>
      <c r="G255" s="8"/>
    </row>
    <row r="256" spans="5:7" s="2" customFormat="1">
      <c r="E256" s="8"/>
      <c r="F256" s="8"/>
      <c r="G256" s="8"/>
    </row>
    <row r="257" spans="5:7" s="2" customFormat="1">
      <c r="E257" s="8"/>
      <c r="F257" s="8"/>
      <c r="G257" s="8"/>
    </row>
    <row r="258" spans="5:7" s="2" customFormat="1">
      <c r="E258" s="8"/>
      <c r="F258" s="8"/>
      <c r="G258" s="8"/>
    </row>
    <row r="259" spans="5:7" s="2" customFormat="1">
      <c r="E259" s="8"/>
      <c r="F259" s="8"/>
      <c r="G259" s="8"/>
    </row>
    <row r="260" spans="5:7" s="2" customFormat="1">
      <c r="E260" s="8"/>
      <c r="F260" s="8"/>
      <c r="G260" s="8"/>
    </row>
    <row r="261" spans="5:7" s="2" customFormat="1">
      <c r="E261" s="8"/>
      <c r="F261" s="8"/>
      <c r="G261" s="8"/>
    </row>
    <row r="262" spans="5:7" s="2" customFormat="1">
      <c r="E262" s="8"/>
      <c r="F262" s="8"/>
      <c r="G262" s="8"/>
    </row>
    <row r="263" spans="5:7" s="2" customFormat="1">
      <c r="E263" s="8"/>
      <c r="F263" s="8"/>
      <c r="G263" s="8"/>
    </row>
    <row r="264" spans="5:7" s="2" customFormat="1">
      <c r="E264" s="8"/>
      <c r="F264" s="8"/>
      <c r="G264" s="8"/>
    </row>
    <row r="265" spans="5:7" s="2" customFormat="1">
      <c r="E265" s="8"/>
      <c r="F265" s="8"/>
      <c r="G265" s="8"/>
    </row>
    <row r="266" spans="5:7" s="2" customFormat="1">
      <c r="E266" s="8"/>
      <c r="F266" s="8"/>
      <c r="G266" s="8"/>
    </row>
    <row r="267" spans="5:7" s="2" customFormat="1">
      <c r="E267" s="8"/>
      <c r="F267" s="8"/>
      <c r="G267" s="8"/>
    </row>
    <row r="268" spans="5:7" s="2" customFormat="1">
      <c r="E268" s="8"/>
      <c r="F268" s="8"/>
      <c r="G268" s="8"/>
    </row>
    <row r="269" spans="5:7" s="2" customFormat="1">
      <c r="E269" s="8"/>
      <c r="F269" s="8"/>
      <c r="G269" s="8"/>
    </row>
    <row r="270" spans="5:7" s="2" customFormat="1">
      <c r="E270" s="8"/>
      <c r="F270" s="8"/>
      <c r="G270" s="8"/>
    </row>
    <row r="271" spans="5:7" s="2" customFormat="1">
      <c r="E271" s="8"/>
      <c r="F271" s="8"/>
      <c r="G271" s="8"/>
    </row>
    <row r="272" spans="5:7" s="2" customFormat="1">
      <c r="E272" s="8"/>
      <c r="F272" s="8"/>
      <c r="G272" s="8"/>
    </row>
    <row r="273" spans="5:7" s="2" customFormat="1">
      <c r="E273" s="8"/>
      <c r="F273" s="8"/>
      <c r="G273" s="8"/>
    </row>
    <row r="274" spans="5:7" s="2" customFormat="1">
      <c r="E274" s="8"/>
      <c r="F274" s="8"/>
      <c r="G274" s="8"/>
    </row>
    <row r="275" spans="5:7" s="2" customFormat="1">
      <c r="E275" s="8"/>
      <c r="F275" s="8"/>
      <c r="G275" s="8"/>
    </row>
    <row r="276" spans="5:7" s="2" customFormat="1">
      <c r="E276" s="8"/>
      <c r="F276" s="8"/>
      <c r="G276" s="8"/>
    </row>
    <row r="277" spans="5:7" s="2" customFormat="1">
      <c r="E277" s="8"/>
      <c r="F277" s="8"/>
      <c r="G277" s="8"/>
    </row>
    <row r="278" spans="5:7" s="2" customFormat="1">
      <c r="E278" s="8"/>
      <c r="F278" s="8"/>
      <c r="G278" s="8"/>
    </row>
    <row r="279" spans="5:7" s="2" customFormat="1">
      <c r="E279" s="8"/>
      <c r="F279" s="8"/>
      <c r="G279" s="8"/>
    </row>
    <row r="280" spans="5:7" s="2" customFormat="1">
      <c r="E280" s="8"/>
      <c r="F280" s="8"/>
      <c r="G280" s="8"/>
    </row>
    <row r="281" spans="5:7" s="2" customFormat="1">
      <c r="E281" s="8"/>
      <c r="F281" s="8"/>
      <c r="G281" s="8"/>
    </row>
    <row r="282" spans="5:7" s="2" customFormat="1">
      <c r="E282" s="8"/>
      <c r="F282" s="8"/>
      <c r="G282" s="8"/>
    </row>
    <row r="283" spans="5:7" s="2" customFormat="1">
      <c r="E283" s="8"/>
      <c r="F283" s="8"/>
      <c r="G283" s="8"/>
    </row>
    <row r="284" spans="5:7" s="2" customFormat="1">
      <c r="E284" s="8"/>
      <c r="F284" s="8"/>
      <c r="G284" s="8"/>
    </row>
    <row r="285" spans="5:7" s="2" customFormat="1">
      <c r="E285" s="8"/>
      <c r="F285" s="8"/>
      <c r="G285" s="8"/>
    </row>
    <row r="286" spans="5:7" s="2" customFormat="1">
      <c r="E286" s="8"/>
      <c r="F286" s="8"/>
      <c r="G286" s="8"/>
    </row>
    <row r="287" spans="5:7" s="2" customFormat="1">
      <c r="E287" s="8"/>
      <c r="F287" s="8"/>
      <c r="G287" s="8"/>
    </row>
    <row r="288" spans="5:7" s="2" customFormat="1">
      <c r="E288" s="8"/>
      <c r="F288" s="8"/>
      <c r="G288" s="8"/>
    </row>
    <row r="289" spans="5:7" s="2" customFormat="1">
      <c r="E289" s="8"/>
      <c r="F289" s="8"/>
      <c r="G289" s="8"/>
    </row>
    <row r="290" spans="5:7" s="2" customFormat="1">
      <c r="E290" s="8"/>
      <c r="F290" s="8"/>
      <c r="G290" s="8"/>
    </row>
    <row r="291" spans="5:7" s="2" customFormat="1">
      <c r="E291" s="8"/>
      <c r="F291" s="8"/>
      <c r="G291" s="8"/>
    </row>
    <row r="292" spans="5:7" s="2" customFormat="1">
      <c r="E292" s="8"/>
      <c r="F292" s="8"/>
      <c r="G292" s="8"/>
    </row>
    <row r="293" spans="5:7" s="2" customFormat="1">
      <c r="E293" s="8"/>
      <c r="F293" s="8"/>
      <c r="G293" s="8"/>
    </row>
    <row r="294" spans="5:7" s="2" customFormat="1">
      <c r="E294" s="8"/>
      <c r="F294" s="8"/>
      <c r="G294" s="8"/>
    </row>
    <row r="295" spans="5:7" s="2" customFormat="1">
      <c r="E295" s="8"/>
      <c r="F295" s="8"/>
      <c r="G295" s="8"/>
    </row>
    <row r="296" spans="5:7" s="2" customFormat="1">
      <c r="E296" s="8"/>
      <c r="F296" s="8"/>
      <c r="G296" s="8"/>
    </row>
    <row r="297" spans="5:7" s="2" customFormat="1">
      <c r="E297" s="8"/>
      <c r="F297" s="8"/>
      <c r="G297" s="8"/>
    </row>
    <row r="298" spans="5:7" s="2" customFormat="1">
      <c r="E298" s="8"/>
      <c r="F298" s="8"/>
      <c r="G298" s="8"/>
    </row>
    <row r="299" spans="5:7" s="2" customFormat="1">
      <c r="E299" s="8"/>
      <c r="F299" s="8"/>
      <c r="G299" s="8"/>
    </row>
    <row r="300" spans="5:7" s="2" customFormat="1">
      <c r="E300" s="8"/>
      <c r="F300" s="8"/>
      <c r="G300" s="8"/>
    </row>
    <row r="301" spans="5:7" s="2" customFormat="1">
      <c r="E301" s="8"/>
      <c r="F301" s="8"/>
      <c r="G301" s="8"/>
    </row>
    <row r="302" spans="5:7" s="2" customFormat="1">
      <c r="E302" s="8"/>
      <c r="F302" s="8"/>
      <c r="G302" s="8"/>
    </row>
    <row r="303" spans="5:7" s="2" customFormat="1">
      <c r="E303" s="8"/>
      <c r="F303" s="8"/>
      <c r="G303" s="8"/>
    </row>
    <row r="304" spans="5:7" s="2" customFormat="1">
      <c r="E304" s="8"/>
      <c r="F304" s="8"/>
      <c r="G304" s="8"/>
    </row>
    <row r="305" spans="5:7" s="2" customFormat="1">
      <c r="E305" s="8"/>
      <c r="F305" s="8"/>
      <c r="G305" s="8"/>
    </row>
    <row r="306" spans="5:7" s="2" customFormat="1">
      <c r="E306" s="8"/>
      <c r="F306" s="8"/>
      <c r="G306" s="8"/>
    </row>
    <row r="307" spans="5:7" s="2" customFormat="1">
      <c r="E307" s="8"/>
      <c r="F307" s="8"/>
      <c r="G307" s="8"/>
    </row>
    <row r="308" spans="5:7" s="2" customFormat="1">
      <c r="E308" s="8"/>
      <c r="F308" s="8"/>
      <c r="G308" s="8"/>
    </row>
    <row r="309" spans="5:7" s="2" customFormat="1">
      <c r="E309" s="8"/>
      <c r="F309" s="8"/>
      <c r="G309" s="8"/>
    </row>
    <row r="310" spans="5:7" s="2" customFormat="1">
      <c r="E310" s="8"/>
      <c r="F310" s="8"/>
      <c r="G310" s="8"/>
    </row>
  </sheetData>
  <mergeCells count="22"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  <mergeCell ref="B46:C46"/>
    <mergeCell ref="B68:C68"/>
    <mergeCell ref="B81:C81"/>
    <mergeCell ref="B78:C78"/>
    <mergeCell ref="B79:C79"/>
    <mergeCell ref="B80:C80"/>
    <mergeCell ref="B47:C47"/>
    <mergeCell ref="B66:C66"/>
    <mergeCell ref="B61:C61"/>
    <mergeCell ref="B60:C60"/>
    <mergeCell ref="B59:C59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2023-08-09T13:29:10Z</dcterms:modified>
</cp:coreProperties>
</file>